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ranchise Costs" sheetId="1" state="visible" r:id="rId3"/>
    <sheet name="Not Franchised" sheetId="2" state="visible" r:id="rId4"/>
  </sheets>
  <definedNames>
    <definedName function="false" hidden="true" localSheetId="0" name="_xlnm._FilterDatabase" vbProcedure="false">'Franchise Costs'!$A$4:$P$69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<sst xmlns="http://schemas.openxmlformats.org/spreadsheetml/2006/main" count="477" uniqueCount="269">
  <si>
    <t xml:space="preserve">Franchise Startup Costs &amp; Fees — Comparison</t>
  </si>
  <si>
    <t xml:space="preserve">65 brands. Compiled by Turn-Key Business Kits, September 2026. Figures come from each brand's Franchise Disclosure Document (FDD) for the year shown. Always get the current FDD before investing.</t>
  </si>
  <si>
    <t xml:space="preserve">Brand</t>
  </si>
  <si>
    <t xml:space="preserve">Category</t>
  </si>
  <si>
    <t xml:space="preserve">FDD Year</t>
  </si>
  <si>
    <t xml:space="preserve">Franchise Fee</t>
  </si>
  <si>
    <t xml:space="preserve">Startup Cost – Low</t>
  </si>
  <si>
    <t xml:space="preserve">Startup Cost – High</t>
  </si>
  <si>
    <t xml:space="preserve">Royalty</t>
  </si>
  <si>
    <t xml:space="preserve">Marketing Fund</t>
  </si>
  <si>
    <t xml:space="preserve">Locations</t>
  </si>
  <si>
    <t xml:space="preserve">Est. Avg. Yearly Sales</t>
  </si>
  <si>
    <t xml:space="preserve">Royalty Rate Used</t>
  </si>
  <si>
    <t xml:space="preserve">Marketing Rate Used</t>
  </si>
  <si>
    <t xml:space="preserve">Fixed Marketing Fee / Yr</t>
  </si>
  <si>
    <t xml:space="preserve">Est. Yearly Fees Paid to Franchisor</t>
  </si>
  <si>
    <t xml:space="preserve">Notes</t>
  </si>
  <si>
    <t xml:space="preserve">Source</t>
  </si>
  <si>
    <t xml:space="preserve">Dunkin'</t>
  </si>
  <si>
    <t xml:space="preserve">Cafés &amp; Coffee</t>
  </si>
  <si>
    <t xml:space="preserve">2026</t>
  </si>
  <si>
    <t xml:space="preserve">$40,000–$90,000</t>
  </si>
  <si>
    <t xml:space="preserve">5.9%</t>
  </si>
  <si>
    <t xml:space="preserve">5%</t>
  </si>
  <si>
    <t xml:space="preserve">Four formats, from small non-traditional sites up to a freestanding drive-thru ($532,400–$1,832,500).</t>
  </si>
  <si>
    <t xml:space="preserve">https://www.franchisepayback.com/franchise/dunkin-donuts</t>
  </si>
  <si>
    <t xml:space="preserve">Domino's</t>
  </si>
  <si>
    <t xml:space="preserve">Pizza Restaurants</t>
  </si>
  <si>
    <t xml:space="preserve">$0–$10,000</t>
  </si>
  <si>
    <t xml:space="preserve">5.5%</t>
  </si>
  <si>
    <t xml:space="preserve">4%</t>
  </si>
  <si>
    <t xml:space="preserve">Low end is a non-traditional site; a traditional store runs $231,450–$743,500.</t>
  </si>
  <si>
    <t xml:space="preserve">https://www.franchisepayback.com/franchise/dominos</t>
  </si>
  <si>
    <t xml:space="preserve">Little Caesars</t>
  </si>
  <si>
    <t xml:space="preserve">2025</t>
  </si>
  <si>
    <t xml:space="preserve">6%</t>
  </si>
  <si>
    <t xml:space="preserve">7%</t>
  </si>
  <si>
    <t xml:space="preserve">Average sales not available.</t>
  </si>
  <si>
    <t xml:space="preserve">https://www.franchisepayback.com/franchise/little-caesars</t>
  </si>
  <si>
    <t xml:space="preserve">Papa John's</t>
  </si>
  <si>
    <t xml:space="preserve">$5,000–$25,000</t>
  </si>
  <si>
    <t xml:space="preserve">5–6%</t>
  </si>
  <si>
    <t xml:space="preserve">1.5–6%</t>
  </si>
  <si>
    <t xml:space="preserve">https://www.franchisepayback.com/franchise/papa-johns</t>
  </si>
  <si>
    <t xml:space="preserve">Jersey Mike's Subs</t>
  </si>
  <si>
    <t xml:space="preserve">Smoothies &amp; Subs</t>
  </si>
  <si>
    <t xml:space="preserve">6.5%</t>
  </si>
  <si>
    <t xml:space="preserve">https://franchiseinvestordata.com/franchise/jersey-mikes</t>
  </si>
  <si>
    <t xml:space="preserve">Hampton by Hilton</t>
  </si>
  <si>
    <t xml:space="preserve">Hotels &amp; Hospitality</t>
  </si>
  <si>
    <t xml:space="preserve">Hotel sales figures vary too widely by size and market for a meaningful average.</t>
  </si>
  <si>
    <t xml:space="preserve">https://franchiseinvestordata.com/franchise/hampton-by-hilton</t>
  </si>
  <si>
    <t xml:space="preserve">Planet Fitness</t>
  </si>
  <si>
    <t xml:space="preserve">Large-Format Gyms</t>
  </si>
  <si>
    <t xml:space="preserve">9%</t>
  </si>
  <si>
    <t xml:space="preserve">https://www.franchisepayback.com/franchise/planet-fitness</t>
  </si>
  <si>
    <t xml:space="preserve">Wingstop</t>
  </si>
  <si>
    <t xml:space="preserve">Wings – Quick Serve</t>
  </si>
  <si>
    <t xml:space="preserve">https://www.franchisepayback.com/franchise/wingstop</t>
  </si>
  <si>
    <t xml:space="preserve">Holiday Inn Express</t>
  </si>
  <si>
    <t xml:space="preserve">3%</t>
  </si>
  <si>
    <t xml:space="preserve">Hotel sales vary too widely for a meaningful average.</t>
  </si>
  <si>
    <t xml:space="preserve">https://www.vettedbiz.com/franchises/holiday-inn-express/</t>
  </si>
  <si>
    <t xml:space="preserve">Anytime Fitness</t>
  </si>
  <si>
    <t xml:space="preserve">Fitness &amp; Gyms</t>
  </si>
  <si>
    <t xml:space="preserve">8%</t>
  </si>
  <si>
    <t xml:space="preserve">$600/month</t>
  </si>
  <si>
    <t xml:space="preserve">https://www.franchisepayback.com/franchise/anytime-fitness</t>
  </si>
  <si>
    <t xml:space="preserve">IHOP</t>
  </si>
  <si>
    <t xml:space="preserve">Casual Dining</t>
  </si>
  <si>
    <t xml:space="preserve">4.5%</t>
  </si>
  <si>
    <t xml:space="preserve">3.5%</t>
  </si>
  <si>
    <t xml:space="preserve">https://www.franchisepayback.com/franchise/ihop</t>
  </si>
  <si>
    <t xml:space="preserve">Tropical Smoothie Cafe</t>
  </si>
  <si>
    <t xml:space="preserve">$17,500–$35,000</t>
  </si>
  <si>
    <t xml:space="preserve">https://www.franchisepayback.com/franchise/tropical-smoothie-cafe</t>
  </si>
  <si>
    <t xml:space="preserve">Orangetheory Fitness</t>
  </si>
  <si>
    <t xml:space="preserve">Boutique Training</t>
  </si>
  <si>
    <t xml:space="preserve">https://www.franchisepayback.com/franchise/orangetheory-fitness</t>
  </si>
  <si>
    <t xml:space="preserve">Denny's</t>
  </si>
  <si>
    <t xml:space="preserve">4.5–7%</t>
  </si>
  <si>
    <t xml:space="preserve">Three formats: small 'The Den' ($245K–$830K) up to a full diner ($1.6M–$3.1M).</t>
  </si>
  <si>
    <t xml:space="preserve">https://www.franchisepayback.com/franchise/dennys</t>
  </si>
  <si>
    <t xml:space="preserve">Smoothie King</t>
  </si>
  <si>
    <t xml:space="preserve">https://www.franchisepayback.com/franchise/smoothie-king</t>
  </si>
  <si>
    <t xml:space="preserve">Marco's Pizza</t>
  </si>
  <si>
    <t xml:space="preserve">5.5–6%</t>
  </si>
  <si>
    <t xml:space="preserve">https://www.franchisepayback.com/franchise/marcos-pizza</t>
  </si>
  <si>
    <t xml:space="preserve">Buffalo Wild Wings</t>
  </si>
  <si>
    <t xml:space="preserve">https://www.franchisepayback.com/franchise/buffalo-wild-wings</t>
  </si>
  <si>
    <t xml:space="preserve">European Wax Center</t>
  </si>
  <si>
    <t xml:space="preserve">Med &amp; Day Spas</t>
  </si>
  <si>
    <t xml:space="preserve">https://www.franchisepayback.com/franchise/european-wax-center</t>
  </si>
  <si>
    <t xml:space="preserve">Club Pilates</t>
  </si>
  <si>
    <t xml:space="preserve">Pilates &amp; Barre</t>
  </si>
  <si>
    <t xml:space="preserve">2%</t>
  </si>
  <si>
    <t xml:space="preserve">https://www.franchisepayback.com/franchise/club-pilates</t>
  </si>
  <si>
    <t xml:space="preserve">Massage Envy</t>
  </si>
  <si>
    <t xml:space="preserve">https://www.franchisepayback.com/franchise/massage-envy</t>
  </si>
  <si>
    <t xml:space="preserve">The Joint Chiropractic</t>
  </si>
  <si>
    <t xml:space="preserve">Medical &amp; Health</t>
  </si>
  <si>
    <t xml:space="preserve">2–8%</t>
  </si>
  <si>
    <t xml:space="preserve">https://www.franchisepayback.com/franchise/the-joint-chiropractic</t>
  </si>
  <si>
    <t xml:space="preserve">Scooter's Coffee</t>
  </si>
  <si>
    <t xml:space="preserve">https://www.franchisepayback.com/franchise/scooters-coffee</t>
  </si>
  <si>
    <t xml:space="preserve">F45 Training</t>
  </si>
  <si>
    <t xml:space="preserve">https://www.franchisepayback.com/franchise/f45-training</t>
  </si>
  <si>
    <t xml:space="preserve">The Goddard School</t>
  </si>
  <si>
    <t xml:space="preserve">Childcare &amp; Early Education</t>
  </si>
  <si>
    <t xml:space="preserve">Leased school $902,500–$1,309,000; owned property $5.2M–$8.5M.</t>
  </si>
  <si>
    <t xml:space="preserve">https://www.franchisepayback.com/franchise/the-goddard-school</t>
  </si>
  <si>
    <t xml:space="preserve">Pure Barre</t>
  </si>
  <si>
    <t xml:space="preserve">https://www.franchisepayback.com/franchise/pure-barre</t>
  </si>
  <si>
    <t xml:space="preserve">Hand &amp; Stone</t>
  </si>
  <si>
    <t xml:space="preserve">https://www.franchisepayback.com/franchise/hand-stone-massage-and-facial-spa</t>
  </si>
  <si>
    <t xml:space="preserve">Primrose Schools</t>
  </si>
  <si>
    <t xml:space="preserve">High end includes buying land and building the school.</t>
  </si>
  <si>
    <t xml:space="preserve">https://www.franchisepayback.com/franchise/primrose-schools</t>
  </si>
  <si>
    <t xml:space="preserve">Hungry Howie's</t>
  </si>
  <si>
    <t xml:space="preserve">2023</t>
  </si>
  <si>
    <t xml:space="preserve">Older (2023) FDD.</t>
  </si>
  <si>
    <t xml:space="preserve">https://www.franchisepayback.com/franchise/hungry-howies</t>
  </si>
  <si>
    <t xml:space="preserve">Crunch Fitness</t>
  </si>
  <si>
    <t xml:space="preserve">https://www.franchisepayback.com/franchise/crunch-fitness</t>
  </si>
  <si>
    <t xml:space="preserve">StretchLab</t>
  </si>
  <si>
    <t xml:space="preserve">Cold Plunge &amp; Recovery</t>
  </si>
  <si>
    <t xml:space="preserve">https://www.franchisepayback.com/franchise/stretchlab</t>
  </si>
  <si>
    <t xml:space="preserve">Jet's Pizza</t>
  </si>
  <si>
    <t xml:space="preserve">$15,000–$30,000</t>
  </si>
  <si>
    <t xml:space="preserve">12% of food purchases</t>
  </si>
  <si>
    <t xml:space="preserve">10% of food purchases</t>
  </si>
  <si>
    <t xml:space="preserve">Fees are charged on food/inventory purchases instead of sales, so a yearly estimate isn't shown.</t>
  </si>
  <si>
    <t xml:space="preserve">https://www.franchisepayback.com/franchise/jet-s-pizza</t>
  </si>
  <si>
    <t xml:space="preserve">Snap Fitness</t>
  </si>
  <si>
    <t xml:space="preserve">$725/month</t>
  </si>
  <si>
    <t xml:space="preserve">$518/month</t>
  </si>
  <si>
    <t xml:space="preserve">Flat monthly fees instead of a % of sales.</t>
  </si>
  <si>
    <t xml:space="preserve">https://www.franchisepayback.com/franchise/snap-fitness</t>
  </si>
  <si>
    <t xml:space="preserve">The Learning Experience</t>
  </si>
  <si>
    <t xml:space="preserve">1%</t>
  </si>
  <si>
    <t xml:space="preserve">Headquartered in Boca Raton, FL.</t>
  </si>
  <si>
    <t xml:space="preserve">https://www.franchisepayback.com/franchise/the-learning-experience</t>
  </si>
  <si>
    <t xml:space="preserve">Biggby Coffee</t>
  </si>
  <si>
    <t xml:space="preserve">https://www.franchisepayback.com/franchise/biggby-coffee</t>
  </si>
  <si>
    <t xml:space="preserve">Burn Boot Camp</t>
  </si>
  <si>
    <t xml:space="preserve">https://www.franchisepayback.com/franchise/burn-boot-camp</t>
  </si>
  <si>
    <t xml:space="preserve">Kiddie Academy</t>
  </si>
  <si>
    <t xml:space="preserve">Leased $405K–$915K; buying the property $4.0M–$6.95M.</t>
  </si>
  <si>
    <t xml:space="preserve">https://www.franchisepayback.com/franchise/kiddie-academy</t>
  </si>
  <si>
    <t xml:space="preserve">Mountain Mike's Pizza</t>
  </si>
  <si>
    <t xml:space="preserve">https://www.franchisepayback.com/franchise/mountain-mikes-pizza</t>
  </si>
  <si>
    <t xml:space="preserve">AFC Urgent Care</t>
  </si>
  <si>
    <t xml:space="preserve">2024</t>
  </si>
  <si>
    <t xml:space="preserve">1% + $2,000/month</t>
  </si>
  <si>
    <t xml:space="preserve">https://www.franchisepayback.com/franchise/american-family-care-franchise</t>
  </si>
  <si>
    <t xml:space="preserve">Blaze Pizza</t>
  </si>
  <si>
    <t xml:space="preserve">https://www.franchisepayback.com/franchise/blaze-pizza</t>
  </si>
  <si>
    <t xml:space="preserve">Restore Hyper Wellness</t>
  </si>
  <si>
    <t xml:space="preserve">https://www.franchisepayback.com/franchise/restore-hyper-wellness</t>
  </si>
  <si>
    <t xml:space="preserve">YogaSix</t>
  </si>
  <si>
    <t xml:space="preserve">https://www.franchisepayback.com/franchise/yogasix</t>
  </si>
  <si>
    <t xml:space="preserve">Workout Anytime</t>
  </si>
  <si>
    <t xml:space="preserve">https://www.franchisepayback.com/franchise/workout-anytime</t>
  </si>
  <si>
    <t xml:space="preserve">CycleBar</t>
  </si>
  <si>
    <t xml:space="preserve">Cycle Studios</t>
  </si>
  <si>
    <t xml:space="preserve">https://www.franchisepayback.com/franchise/cyclebar</t>
  </si>
  <si>
    <t xml:space="preserve">Gold's Gym</t>
  </si>
  <si>
    <t xml:space="preserve">https://www.franchisepayback.com/franchise/golds-gym</t>
  </si>
  <si>
    <t xml:space="preserve">Kids 'R' Kids Learning Academies</t>
  </si>
  <si>
    <t xml:space="preserve">2022</t>
  </si>
  <si>
    <t xml:space="preserve">Older (2022) data. Requires $400K–$600K liquid capital and $1M net worth; average sales not available.</t>
  </si>
  <si>
    <t xml:space="preserve">https://www.entrepreneur.com/franchises/directory/kids-r-kids-learning-academies/332810</t>
  </si>
  <si>
    <t xml:space="preserve">Comfort Dental</t>
  </si>
  <si>
    <t xml:space="preserve">Dental Practices</t>
  </si>
  <si>
    <t xml:space="preserve">Not published</t>
  </si>
  <si>
    <t xml:space="preserve">Royalty and marketing fees are in the FDD but not published online. Owners must be licensed dentists.</t>
  </si>
  <si>
    <t xml:space="preserve">https://www.vettedbiz.com/franchises/comfort-dental</t>
  </si>
  <si>
    <t xml:space="preserve">D1 Training</t>
  </si>
  <si>
    <t xml:space="preserve">Sports Training</t>
  </si>
  <si>
    <t xml:space="preserve">https://www.franchisepayback.com/franchise/d1-training</t>
  </si>
  <si>
    <t xml:space="preserve">TITLE Boxing Club</t>
  </si>
  <si>
    <t xml:space="preserve">7.5%</t>
  </si>
  <si>
    <t xml:space="preserve">1–2%</t>
  </si>
  <si>
    <t xml:space="preserve">https://www.franchisepayback.com/franchise/title-boxing-club</t>
  </si>
  <si>
    <t xml:space="preserve">Ziggi's Coffee</t>
  </si>
  <si>
    <t xml:space="preserve">https://www.franchisepayback.com/franchise/ziggis-coffee</t>
  </si>
  <si>
    <t xml:space="preserve">Perspire Sauna Studio</t>
  </si>
  <si>
    <t xml:space="preserve">https://www.franchisepayback.com/franchise/perspire-sauna-studio</t>
  </si>
  <si>
    <t xml:space="preserve">The Woodhouse Day Spa</t>
  </si>
  <si>
    <t xml:space="preserve">https://www.vettedbiz.com/franchises/the-woodhouse-day-spa</t>
  </si>
  <si>
    <t xml:space="preserve">Twin Peaks</t>
  </si>
  <si>
    <t xml:space="preserve">https://www.franchisepayback.com/franchise/twin-peaks</t>
  </si>
  <si>
    <t xml:space="preserve">Bodybar Pilates</t>
  </si>
  <si>
    <t xml:space="preserve">https://www.franchisepayback.com/franchise/bodybar-pilates</t>
  </si>
  <si>
    <t xml:space="preserve">Children's Lighthouse</t>
  </si>
  <si>
    <t xml:space="preserve">3.5–7%</t>
  </si>
  <si>
    <t xml:space="preserve">1.5–3%</t>
  </si>
  <si>
    <t xml:space="preserve">Build-to-suit lease $1.07M–$1.47M; owned building $5.9M–$8.9M.</t>
  </si>
  <si>
    <t xml:space="preserve">https://www.franchisepayback.com/franchise/childrens-lighthouse</t>
  </si>
  <si>
    <t xml:space="preserve">Lightbridge Academy</t>
  </si>
  <si>
    <t xml:space="preserve">4–7%</t>
  </si>
  <si>
    <t xml:space="preserve">3–5% + $6,000/quarter</t>
  </si>
  <si>
    <t xml:space="preserve">https://www.franchisepayback.com/franchise/lightbridge-academy</t>
  </si>
  <si>
    <t xml:space="preserve">Celebree School</t>
  </si>
  <si>
    <t xml:space="preserve">Landlord-built space $922.5K–$1.29M; owner-funded build-out $3.9M–$5.6M.</t>
  </si>
  <si>
    <t xml:space="preserve">https://www.franchisepayback.com/franchise/celebree-school</t>
  </si>
  <si>
    <t xml:space="preserve">Wing Snob</t>
  </si>
  <si>
    <t xml:space="preserve">https://www.franchisepayback.com/franchise/wing-snob</t>
  </si>
  <si>
    <t xml:space="preserve">Ivybrook Academy</t>
  </si>
  <si>
    <t xml:space="preserve">Smaller preschool model; lowest startup cost in this category.</t>
  </si>
  <si>
    <t xml:space="preserve">https://www.franchisepayback.com/franchise/ivybrook-academy</t>
  </si>
  <si>
    <t xml:space="preserve">dermani MEDSPA</t>
  </si>
  <si>
    <t xml:space="preserve">0.25–2%</t>
  </si>
  <si>
    <t xml:space="preserve">https://www.franchisepayback.com/franchise/dermani-medspa</t>
  </si>
  <si>
    <t xml:space="preserve">Wing Zone</t>
  </si>
  <si>
    <t xml:space="preserve">6–7%</t>
  </si>
  <si>
    <t xml:space="preserve">3.5–6%</t>
  </si>
  <si>
    <t xml:space="preserve">Older (2023) FDD. Low end is a delivery-only kitchen; a full store runs $420,800–$751,000.</t>
  </si>
  <si>
    <t xml:space="preserve">https://www.franchisepayback.com/franchise/wing-zone</t>
  </si>
  <si>
    <t xml:space="preserve">Creative World School</t>
  </si>
  <si>
    <t xml:space="preserve">5–7%</t>
  </si>
  <si>
    <t xml:space="preserve">Includes buying land and building the school.</t>
  </si>
  <si>
    <t xml:space="preserve">https://www.franchisepayback.com/franchise/creative-world-school</t>
  </si>
  <si>
    <t xml:space="preserve">iCRYO</t>
  </si>
  <si>
    <t xml:space="preserve">5–6.5%</t>
  </si>
  <si>
    <t xml:space="preserve">Older (2023) FDD; average sales not available.</t>
  </si>
  <si>
    <t xml:space="preserve">https://www.franchisepayback.com/franchise/icryo</t>
  </si>
  <si>
    <t xml:space="preserve">Montessori Kids Universe</t>
  </si>
  <si>
    <t xml:space="preserve">$1,000/month</t>
  </si>
  <si>
    <t xml:space="preserve">https://www.franchisepayback.com/franchise/montessori-kids-universe</t>
  </si>
  <si>
    <t xml:space="preserve">Extreme Pizza</t>
  </si>
  <si>
    <t xml:space="preserve">1% brand fund</t>
  </si>
  <si>
    <t xml:space="preserve">Fees from the company's franchise FAQ. The FDD may also require local advertising spending on top of the 1%.</t>
  </si>
  <si>
    <t xml:space="preserve">https://www.extremepizza.com/franchise-faq/</t>
  </si>
  <si>
    <t xml:space="preserve">JETSET Pilates</t>
  </si>
  <si>
    <t xml:space="preserve">1.5%</t>
  </si>
  <si>
    <t xml:space="preserve">Young brand (16 locations), based in Florida.</t>
  </si>
  <si>
    <t xml:space="preserve">https://www.franchisepayback.com/franchise/jetset-pilates</t>
  </si>
  <si>
    <t xml:space="preserve">How to read this sheet</t>
  </si>
  <si>
    <t xml:space="preserve">• Blue cells are inputs you can change (sales estimate and fee rates). 'Est. Yearly Fees' recalculates automatically.</t>
  </si>
  <si>
    <t xml:space="preserve">• Est. Yearly Fees = Est. Avg. Yearly Sales × (Royalty Rate + Marketing Rate) + any fixed monthly marketing fee × 12. Where a rate is a range, the low end is used.</t>
  </si>
  <si>
    <t xml:space="preserve">• Est. Avg. Yearly Sales are third-party estimates (franchisepayback.com), not figures every franchisor discloses in its FDD. Your store could do much more or less.</t>
  </si>
  <si>
    <t xml:space="preserve">• Startup cost includes the franchise fee, build-out, equipment, opening inventory and early working cash, as estimated in FDD Item 7.</t>
  </si>
  <si>
    <t xml:space="preserve">• Not affiliated with any brand listed. This is not an offer to sell a franchise. Brand names are trademarks of their owners.</t>
  </si>
  <si>
    <t xml:space="preserve">Popular brands you can't franchise</t>
  </si>
  <si>
    <t xml:space="preserve">Why</t>
  </si>
  <si>
    <t xml:space="preserve">Starbucks</t>
  </si>
  <si>
    <t xml:space="preserve">Coffee</t>
  </si>
  <si>
    <t xml:space="preserve">Not sold as a franchise in the U.S. Stores are company-owned. Starbucks does approve a limited number of “licensed stores” inside existing businesses such as airports, grocery stores, hotels and universities, but it isn't open to individual owners the way a franchise is.</t>
  </si>
  <si>
    <t xml:space="preserve">https://www.entrepreneur.com/franchises/you-cant-buy-a-starbucks-franchise-heres-why-and-what/311377</t>
  </si>
  <si>
    <t xml:space="preserve">Dutch Bros</t>
  </si>
  <si>
    <t xml:space="preserve">Stopped selling new franchises in 2017. A small number of original franchise owners still operate, but all new shops are company-owned.</t>
  </si>
  <si>
    <t xml:space="preserve">https://www.dutchbros.com/support/articles/how-do-i-franchise/</t>
  </si>
  <si>
    <t xml:space="preserve">LA Fitness</t>
  </si>
  <si>
    <t xml:space="preserve">Not sold as a franchise. LA Fitness is a privately held company that owns and runs its own clubs. The only franchise tie-in is a deal letting Xponential brands (such as Club Pilates and StretchLab) open studios inside some LA Fitness clubs.</t>
  </si>
  <si>
    <t xml:space="preserve">https://www.lafitness.com/Pages/PressReleaseDetail.aspx?article=65</t>
  </si>
  <si>
    <t xml:space="preserve">KinderCare</t>
  </si>
  <si>
    <t xml:space="preserve">Childcare</t>
  </si>
  <si>
    <t xml:space="preserve">Not sold as a franchise. KinderCare owns and runs its own centers.</t>
  </si>
  <si>
    <t xml:space="preserve">https://www.kindercare.com/</t>
  </si>
  <si>
    <t xml:space="preserve">Bright Horizons</t>
  </si>
  <si>
    <t xml:space="preserve">Not sold as a franchise. Bright Horizons runs its own centers, many of them on-site childcare for employers.</t>
  </si>
  <si>
    <t xml:space="preserve">https://www.brighthorizons.com/</t>
  </si>
  <si>
    <t xml:space="preserve">Tutor Time / La Petite Academy</t>
  </si>
  <si>
    <t xml:space="preserve">Not sold as a franchise. These schools are owned and run by Learning Care Group.</t>
  </si>
  <si>
    <t xml:space="preserve">https://www.learningcaregroup.com/</t>
  </si>
  <si>
    <t xml:space="preserve">Aspen Dental</t>
  </si>
  <si>
    <t xml:space="preserve">Not a franchise. Aspen Dental offices are owned by licensed dentists and supported by a management company (Aspen Dental Management, part of The Aspen Group) that handles marketing, HR, payroll and operations. Only dentists can own one, usually after working as an Aspen associate dentist first.</t>
  </si>
  <si>
    <t xml:space="preserve">https://careers.aspendental.com/us/en/dental-practice-ownership</t>
  </si>
</sst>
</file>

<file path=xl/styles.xml><?xml version="1.0" encoding="utf-8"?>
<styleSheet xmlns="http://schemas.openxmlformats.org/spreadsheetml/2006/main">
  <numFmts count="5">
    <numFmt numFmtId="164" formatCode="General"/>
    <numFmt numFmtId="165" formatCode="\$#,##0;&quot;($&quot;#,##0\);\-"/>
    <numFmt numFmtId="166" formatCode="#,##0"/>
    <numFmt numFmtId="167" formatCode="0.0%"/>
    <numFmt numFmtId="168" formatCode="\$#,##0"/>
  </numFmts>
  <fonts count="13">
    <font>
      <sz val="11"/>
      <color theme="1"/>
      <name val="Calibri"/>
      <family val="2"/>
      <charset val="1"/>
    </font>
    <font>
      <sz val="10"/>
      <name val="Arial"/>
      <family val="0"/>
    </font>
    <font>
      <sz val="10"/>
      <name val="Arial"/>
      <family val="0"/>
    </font>
    <font>
      <sz val="10"/>
      <name val="Arial"/>
      <family val="0"/>
    </font>
    <font>
      <b val="true"/>
      <sz val="14"/>
      <color rgb="FF0F2A4A"/>
      <name val="Arial"/>
      <family val="0"/>
      <charset val="1"/>
    </font>
    <font>
      <i val="true"/>
      <sz val="9"/>
      <name val="Arial"/>
      <family val="0"/>
      <charset val="1"/>
    </font>
    <font>
      <b val="true"/>
      <sz val="11"/>
      <color rgb="FFFFFFFF"/>
      <name val="Arial"/>
      <family val="0"/>
      <charset val="1"/>
    </font>
    <font>
      <sz val="11"/>
      <name val="Arial"/>
      <family val="0"/>
      <charset val="1"/>
    </font>
    <font>
      <sz val="11"/>
      <color rgb="FF0000FF"/>
      <name val="Arial"/>
      <family val="0"/>
      <charset val="1"/>
    </font>
    <font>
      <u val="single"/>
      <sz val="11"/>
      <color rgb="FF0563C1"/>
      <name val="Arial"/>
      <family val="0"/>
      <charset val="1"/>
    </font>
    <font>
      <b val="true"/>
      <sz val="11"/>
      <color rgb="FF0F2A4A"/>
      <name val="Arial"/>
      <family val="0"/>
      <charset val="1"/>
    </font>
    <font>
      <sz val="9"/>
      <name val="Arial"/>
      <family val="0"/>
      <charset val="1"/>
    </font>
    <font>
      <sz val="11"/>
      <color rgb="FF0000FF"/>
      <name val="Arial"/>
      <family val="0"/>
      <charset val="1"/>
    </font>
  </fonts>
  <fills count="3">
    <fill>
      <patternFill patternType="none"/>
    </fill>
    <fill>
      <patternFill patternType="gray125"/>
    </fill>
    <fill>
      <patternFill patternType="solid">
        <fgColor rgb="FF0F2A4A"/>
        <bgColor rgb="FF333333"/>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general"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0F2A4A"/>
          <bgColor rgb="FF000000"/>
        </patternFill>
      </fill>
    </dxf>
    <dxf>
      <fill>
        <patternFill patternType="solid">
          <bgColor rgb="FF000000"/>
        </patternFill>
      </fill>
    </dxf>
    <dxf>
      <fill>
        <patternFill patternType="solid">
          <fgColor rgb="FFFFFFFF"/>
          <bgColor rgb="FF000000"/>
        </patternFill>
      </fill>
    </dxf>
    <dxf>
      <fill>
        <patternFill patternType="solid">
          <fgColor rgb="FF0000FF"/>
          <bgColor rgb="FF000000"/>
        </patternFill>
      </fill>
    </dxf>
    <dxf>
      <fill>
        <patternFill patternType="solid">
          <fgColor rgb="FF0563C1"/>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F2A4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www.franchisepayback.com/franchise/dunkin-donuts" TargetMode="External"/><Relationship Id="rId2" Type="http://schemas.openxmlformats.org/officeDocument/2006/relationships/hyperlink" Target="https://www.franchisepayback.com/franchise/dominos" TargetMode="External"/><Relationship Id="rId3" Type="http://schemas.openxmlformats.org/officeDocument/2006/relationships/hyperlink" Target="https://www.franchisepayback.com/franchise/little-caesars" TargetMode="External"/><Relationship Id="rId4" Type="http://schemas.openxmlformats.org/officeDocument/2006/relationships/hyperlink" Target="https://www.franchisepayback.com/franchise/papa-johns" TargetMode="External"/><Relationship Id="rId5" Type="http://schemas.openxmlformats.org/officeDocument/2006/relationships/hyperlink" Target="https://franchiseinvestordata.com/franchise/jersey-mikes" TargetMode="External"/><Relationship Id="rId6" Type="http://schemas.openxmlformats.org/officeDocument/2006/relationships/hyperlink" Target="https://franchiseinvestordata.com/franchise/hampton-by-hilton" TargetMode="External"/><Relationship Id="rId7" Type="http://schemas.openxmlformats.org/officeDocument/2006/relationships/hyperlink" Target="https://www.franchisepayback.com/franchise/planet-fitness" TargetMode="External"/><Relationship Id="rId8" Type="http://schemas.openxmlformats.org/officeDocument/2006/relationships/hyperlink" Target="https://www.franchisepayback.com/franchise/wingstop" TargetMode="External"/><Relationship Id="rId9" Type="http://schemas.openxmlformats.org/officeDocument/2006/relationships/hyperlink" Target="https://www.vettedbiz.com/franchises/holiday-inn-express/" TargetMode="External"/><Relationship Id="rId10" Type="http://schemas.openxmlformats.org/officeDocument/2006/relationships/hyperlink" Target="https://www.franchisepayback.com/franchise/anytime-fitness" TargetMode="External"/><Relationship Id="rId11" Type="http://schemas.openxmlformats.org/officeDocument/2006/relationships/hyperlink" Target="https://www.franchisepayback.com/franchise/ihop" TargetMode="External"/><Relationship Id="rId12" Type="http://schemas.openxmlformats.org/officeDocument/2006/relationships/hyperlink" Target="https://www.franchisepayback.com/franchise/tropical-smoothie-cafe" TargetMode="External"/><Relationship Id="rId13" Type="http://schemas.openxmlformats.org/officeDocument/2006/relationships/hyperlink" Target="https://www.franchisepayback.com/franchise/orangetheory-fitness" TargetMode="External"/><Relationship Id="rId14" Type="http://schemas.openxmlformats.org/officeDocument/2006/relationships/hyperlink" Target="https://www.franchisepayback.com/franchise/dennys" TargetMode="External"/><Relationship Id="rId15" Type="http://schemas.openxmlformats.org/officeDocument/2006/relationships/hyperlink" Target="https://www.franchisepayback.com/franchise/smoothie-king" TargetMode="External"/><Relationship Id="rId16" Type="http://schemas.openxmlformats.org/officeDocument/2006/relationships/hyperlink" Target="https://www.franchisepayback.com/franchise/marcos-pizza" TargetMode="External"/><Relationship Id="rId17" Type="http://schemas.openxmlformats.org/officeDocument/2006/relationships/hyperlink" Target="https://www.franchisepayback.com/franchise/buffalo-wild-wings" TargetMode="External"/><Relationship Id="rId18" Type="http://schemas.openxmlformats.org/officeDocument/2006/relationships/hyperlink" Target="https://www.franchisepayback.com/franchise/european-wax-center" TargetMode="External"/><Relationship Id="rId19" Type="http://schemas.openxmlformats.org/officeDocument/2006/relationships/hyperlink" Target="https://www.franchisepayback.com/franchise/club-pilates" TargetMode="External"/><Relationship Id="rId20" Type="http://schemas.openxmlformats.org/officeDocument/2006/relationships/hyperlink" Target="https://www.franchisepayback.com/franchise/massage-envy" TargetMode="External"/><Relationship Id="rId21" Type="http://schemas.openxmlformats.org/officeDocument/2006/relationships/hyperlink" Target="https://www.franchisepayback.com/franchise/the-joint-chiropractic" TargetMode="External"/><Relationship Id="rId22" Type="http://schemas.openxmlformats.org/officeDocument/2006/relationships/hyperlink" Target="https://www.franchisepayback.com/franchise/scooters-coffee" TargetMode="External"/><Relationship Id="rId23" Type="http://schemas.openxmlformats.org/officeDocument/2006/relationships/hyperlink" Target="https://www.franchisepayback.com/franchise/f45-training" TargetMode="External"/><Relationship Id="rId24" Type="http://schemas.openxmlformats.org/officeDocument/2006/relationships/hyperlink" Target="https://www.franchisepayback.com/franchise/the-goddard-school" TargetMode="External"/><Relationship Id="rId25" Type="http://schemas.openxmlformats.org/officeDocument/2006/relationships/hyperlink" Target="https://www.franchisepayback.com/franchise/pure-barre" TargetMode="External"/><Relationship Id="rId26" Type="http://schemas.openxmlformats.org/officeDocument/2006/relationships/hyperlink" Target="https://www.franchisepayback.com/franchise/hand-stone-massage-and-facial-spa" TargetMode="External"/><Relationship Id="rId27" Type="http://schemas.openxmlformats.org/officeDocument/2006/relationships/hyperlink" Target="https://www.franchisepayback.com/franchise/primrose-schools" TargetMode="External"/><Relationship Id="rId28" Type="http://schemas.openxmlformats.org/officeDocument/2006/relationships/hyperlink" Target="https://www.franchisepayback.com/franchise/hungry-howies" TargetMode="External"/><Relationship Id="rId29" Type="http://schemas.openxmlformats.org/officeDocument/2006/relationships/hyperlink" Target="https://www.franchisepayback.com/franchise/crunch-fitness" TargetMode="External"/><Relationship Id="rId30" Type="http://schemas.openxmlformats.org/officeDocument/2006/relationships/hyperlink" Target="https://www.franchisepayback.com/franchise/stretchlab" TargetMode="External"/><Relationship Id="rId31" Type="http://schemas.openxmlformats.org/officeDocument/2006/relationships/hyperlink" Target="https://www.franchisepayback.com/franchise/jet-s-pizza" TargetMode="External"/><Relationship Id="rId32" Type="http://schemas.openxmlformats.org/officeDocument/2006/relationships/hyperlink" Target="https://www.franchisepayback.com/franchise/snap-fitness" TargetMode="External"/><Relationship Id="rId33" Type="http://schemas.openxmlformats.org/officeDocument/2006/relationships/hyperlink" Target="https://www.franchisepayback.com/franchise/the-learning-experience" TargetMode="External"/><Relationship Id="rId34" Type="http://schemas.openxmlformats.org/officeDocument/2006/relationships/hyperlink" Target="https://www.franchisepayback.com/franchise/biggby-coffee" TargetMode="External"/><Relationship Id="rId35" Type="http://schemas.openxmlformats.org/officeDocument/2006/relationships/hyperlink" Target="https://www.franchisepayback.com/franchise/burn-boot-camp" TargetMode="External"/><Relationship Id="rId36" Type="http://schemas.openxmlformats.org/officeDocument/2006/relationships/hyperlink" Target="https://www.franchisepayback.com/franchise/kiddie-academy" TargetMode="External"/><Relationship Id="rId37" Type="http://schemas.openxmlformats.org/officeDocument/2006/relationships/hyperlink" Target="https://www.franchisepayback.com/franchise/mountain-mikes-pizza" TargetMode="External"/><Relationship Id="rId38" Type="http://schemas.openxmlformats.org/officeDocument/2006/relationships/hyperlink" Target="https://www.franchisepayback.com/franchise/american-family-care-franchise" TargetMode="External"/><Relationship Id="rId39" Type="http://schemas.openxmlformats.org/officeDocument/2006/relationships/hyperlink" Target="https://www.franchisepayback.com/franchise/blaze-pizza" TargetMode="External"/><Relationship Id="rId40" Type="http://schemas.openxmlformats.org/officeDocument/2006/relationships/hyperlink" Target="https://www.franchisepayback.com/franchise/restore-hyper-wellness" TargetMode="External"/><Relationship Id="rId41" Type="http://schemas.openxmlformats.org/officeDocument/2006/relationships/hyperlink" Target="https://www.franchisepayback.com/franchise/yogasix" TargetMode="External"/><Relationship Id="rId42" Type="http://schemas.openxmlformats.org/officeDocument/2006/relationships/hyperlink" Target="https://www.franchisepayback.com/franchise/workout-anytime" TargetMode="External"/><Relationship Id="rId43" Type="http://schemas.openxmlformats.org/officeDocument/2006/relationships/hyperlink" Target="https://www.franchisepayback.com/franchise/cyclebar" TargetMode="External"/><Relationship Id="rId44" Type="http://schemas.openxmlformats.org/officeDocument/2006/relationships/hyperlink" Target="https://www.franchisepayback.com/franchise/golds-gym" TargetMode="External"/><Relationship Id="rId45" Type="http://schemas.openxmlformats.org/officeDocument/2006/relationships/hyperlink" Target="https://www.entrepreneur.com/franchises/directory/kids-r-kids-learning-academies/332810" TargetMode="External"/><Relationship Id="rId46" Type="http://schemas.openxmlformats.org/officeDocument/2006/relationships/hyperlink" Target="https://www.vettedbiz.com/franchises/comfort-dental" TargetMode="External"/><Relationship Id="rId47" Type="http://schemas.openxmlformats.org/officeDocument/2006/relationships/hyperlink" Target="https://www.franchisepayback.com/franchise/d1-training" TargetMode="External"/><Relationship Id="rId48" Type="http://schemas.openxmlformats.org/officeDocument/2006/relationships/hyperlink" Target="https://www.franchisepayback.com/franchise/title-boxing-club" TargetMode="External"/><Relationship Id="rId49" Type="http://schemas.openxmlformats.org/officeDocument/2006/relationships/hyperlink" Target="https://www.franchisepayback.com/franchise/ziggis-coffee" TargetMode="External"/><Relationship Id="rId50" Type="http://schemas.openxmlformats.org/officeDocument/2006/relationships/hyperlink" Target="https://www.franchisepayback.com/franchise/perspire-sauna-studio" TargetMode="External"/><Relationship Id="rId51" Type="http://schemas.openxmlformats.org/officeDocument/2006/relationships/hyperlink" Target="https://www.vettedbiz.com/franchises/the-woodhouse-day-spa" TargetMode="External"/><Relationship Id="rId52" Type="http://schemas.openxmlformats.org/officeDocument/2006/relationships/hyperlink" Target="https://www.franchisepayback.com/franchise/twin-peaks" TargetMode="External"/><Relationship Id="rId53" Type="http://schemas.openxmlformats.org/officeDocument/2006/relationships/hyperlink" Target="https://www.franchisepayback.com/franchise/bodybar-pilates" TargetMode="External"/><Relationship Id="rId54" Type="http://schemas.openxmlformats.org/officeDocument/2006/relationships/hyperlink" Target="https://www.franchisepayback.com/franchise/childrens-lighthouse" TargetMode="External"/><Relationship Id="rId55" Type="http://schemas.openxmlformats.org/officeDocument/2006/relationships/hyperlink" Target="https://www.franchisepayback.com/franchise/lightbridge-academy" TargetMode="External"/><Relationship Id="rId56" Type="http://schemas.openxmlformats.org/officeDocument/2006/relationships/hyperlink" Target="https://www.franchisepayback.com/franchise/celebree-school" TargetMode="External"/><Relationship Id="rId57" Type="http://schemas.openxmlformats.org/officeDocument/2006/relationships/hyperlink" Target="https://www.franchisepayback.com/franchise/wing-snob" TargetMode="External"/><Relationship Id="rId58" Type="http://schemas.openxmlformats.org/officeDocument/2006/relationships/hyperlink" Target="https://www.franchisepayback.com/franchise/ivybrook-academy" TargetMode="External"/><Relationship Id="rId59" Type="http://schemas.openxmlformats.org/officeDocument/2006/relationships/hyperlink" Target="https://www.franchisepayback.com/franchise/dermani-medspa" TargetMode="External"/><Relationship Id="rId60" Type="http://schemas.openxmlformats.org/officeDocument/2006/relationships/hyperlink" Target="https://www.franchisepayback.com/franchise/wing-zone" TargetMode="External"/><Relationship Id="rId61" Type="http://schemas.openxmlformats.org/officeDocument/2006/relationships/hyperlink" Target="https://www.franchisepayback.com/franchise/creative-world-school" TargetMode="External"/><Relationship Id="rId62" Type="http://schemas.openxmlformats.org/officeDocument/2006/relationships/hyperlink" Target="https://www.franchisepayback.com/franchise/icryo" TargetMode="External"/><Relationship Id="rId63" Type="http://schemas.openxmlformats.org/officeDocument/2006/relationships/hyperlink" Target="https://www.franchisepayback.com/franchise/montessori-kids-universe" TargetMode="External"/><Relationship Id="rId64" Type="http://schemas.openxmlformats.org/officeDocument/2006/relationships/hyperlink" Target="https://www.extremepizza.com/franchise-faq/" TargetMode="External"/><Relationship Id="rId65" Type="http://schemas.openxmlformats.org/officeDocument/2006/relationships/hyperlink" Target="https://www.franchisepayback.com/franchise/jetset-pilates" TargetMode="External"/><Relationship Id="rId66"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https://www.entrepreneur.com/franchises/you-cant-buy-a-starbucks-franchise-heres-why-and-what/311377" TargetMode="External"/><Relationship Id="rId2" Type="http://schemas.openxmlformats.org/officeDocument/2006/relationships/hyperlink" Target="https://www.dutchbros.com/support/articles/how-do-i-franchise/" TargetMode="External"/><Relationship Id="rId3" Type="http://schemas.openxmlformats.org/officeDocument/2006/relationships/hyperlink" Target="https://www.lafitness.com/Pages/PressReleaseDetail.aspx?article=65" TargetMode="External"/><Relationship Id="rId4" Type="http://schemas.openxmlformats.org/officeDocument/2006/relationships/hyperlink" Target="https://www.kindercare.com/" TargetMode="External"/><Relationship Id="rId5" Type="http://schemas.openxmlformats.org/officeDocument/2006/relationships/hyperlink" Target="https://www.brighthorizons.com/" TargetMode="External"/><Relationship Id="rId6" Type="http://schemas.openxmlformats.org/officeDocument/2006/relationships/hyperlink" Target="https://www.learningcaregroup.com/" TargetMode="External"/><Relationship Id="rId7" Type="http://schemas.openxmlformats.org/officeDocument/2006/relationships/hyperlink" Target="https://careers.aspendental.com/us/en/dental-practice-ownership"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7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22"/>
    <col collapsed="false" customWidth="true" hidden="false" outlineLevel="0" max="3" min="3" style="0" width="9"/>
    <col collapsed="false" customWidth="true" hidden="false" outlineLevel="0" max="4" min="4" style="0" width="14"/>
    <col collapsed="false" customWidth="true" hidden="false" outlineLevel="0" max="6" min="5" style="0" width="15"/>
    <col collapsed="false" customWidth="true" hidden="false" outlineLevel="0" max="7" min="7" style="0" width="14"/>
    <col collapsed="false" customWidth="true" hidden="false" outlineLevel="0" max="8" min="8" style="0" width="16"/>
    <col collapsed="false" customWidth="true" hidden="false" outlineLevel="0" max="9" min="9" style="0" width="11"/>
    <col collapsed="false" customWidth="true" hidden="false" outlineLevel="0" max="10" min="10" style="0" width="15"/>
    <col collapsed="false" customWidth="true" hidden="false" outlineLevel="0" max="12" min="11" style="0" width="11"/>
    <col collapsed="false" customWidth="true" hidden="false" outlineLevel="0" max="13" min="13" style="0" width="13"/>
    <col collapsed="false" customWidth="true" hidden="false" outlineLevel="0" max="14" min="14" style="0" width="17"/>
    <col collapsed="false" customWidth="true" hidden="false" outlineLevel="0" max="15" min="15" style="0" width="48"/>
    <col collapsed="false" customWidth="true" hidden="false" outlineLevel="0" max="16" min="16" style="0" width="40"/>
  </cols>
  <sheetData>
    <row r="1" customFormat="false" ht="17.35" hidden="false" customHeight="false" outlineLevel="0" collapsed="false">
      <c r="A1" s="1" t="s">
        <v>0</v>
      </c>
    </row>
    <row r="2" customFormat="false" ht="15" hidden="false" customHeight="false" outlineLevel="0" collapsed="false">
      <c r="A2" s="2" t="s">
        <v>1</v>
      </c>
    </row>
    <row r="4" customFormat="false" ht="31.5" hidden="false" customHeight="true" outlineLevel="0" collapsed="false">
      <c r="A4" s="3" t="s">
        <v>2</v>
      </c>
      <c r="B4" s="3" t="s">
        <v>3</v>
      </c>
      <c r="C4" s="3" t="s">
        <v>4</v>
      </c>
      <c r="D4" s="3" t="s">
        <v>5</v>
      </c>
      <c r="E4" s="3" t="s">
        <v>6</v>
      </c>
      <c r="F4" s="3" t="s">
        <v>7</v>
      </c>
      <c r="G4" s="3" t="s">
        <v>8</v>
      </c>
      <c r="H4" s="3" t="s">
        <v>9</v>
      </c>
      <c r="I4" s="3" t="s">
        <v>10</v>
      </c>
      <c r="J4" s="3" t="s">
        <v>11</v>
      </c>
      <c r="K4" s="3" t="s">
        <v>12</v>
      </c>
      <c r="L4" s="3" t="s">
        <v>13</v>
      </c>
      <c r="M4" s="3" t="s">
        <v>14</v>
      </c>
      <c r="N4" s="3" t="s">
        <v>15</v>
      </c>
      <c r="O4" s="3" t="s">
        <v>16</v>
      </c>
      <c r="P4" s="3" t="s">
        <v>17</v>
      </c>
    </row>
    <row r="5" customFormat="false" ht="26.85" hidden="false" customHeight="false" outlineLevel="0" collapsed="false">
      <c r="A5" s="4" t="s">
        <v>18</v>
      </c>
      <c r="B5" s="4" t="s">
        <v>19</v>
      </c>
      <c r="C5" s="4" t="s">
        <v>20</v>
      </c>
      <c r="D5" s="5" t="s">
        <v>21</v>
      </c>
      <c r="E5" s="5" t="n">
        <v>142000</v>
      </c>
      <c r="F5" s="5" t="n">
        <v>1833000</v>
      </c>
      <c r="G5" s="4" t="s">
        <v>22</v>
      </c>
      <c r="H5" s="4" t="s">
        <v>23</v>
      </c>
      <c r="I5" s="6" t="n">
        <v>8744</v>
      </c>
      <c r="J5" s="7" t="n">
        <v>1298000</v>
      </c>
      <c r="K5" s="8" t="n">
        <v>0.059</v>
      </c>
      <c r="L5" s="8" t="n">
        <v>0.05</v>
      </c>
      <c r="M5" s="7" t="n">
        <v>0</v>
      </c>
      <c r="N5" s="9" t="n">
        <f aca="false">IF(OR(J5="",K5=""),"n/a",J5*(K5+L5)+M5)</f>
        <v>141482</v>
      </c>
      <c r="O5" s="10" t="s">
        <v>24</v>
      </c>
      <c r="P5" s="11" t="s">
        <v>25</v>
      </c>
    </row>
    <row r="6" customFormat="false" ht="26.85" hidden="false" customHeight="false" outlineLevel="0" collapsed="false">
      <c r="A6" s="4" t="s">
        <v>26</v>
      </c>
      <c r="B6" s="4" t="s">
        <v>27</v>
      </c>
      <c r="C6" s="4" t="s">
        <v>20</v>
      </c>
      <c r="D6" s="5" t="s">
        <v>28</v>
      </c>
      <c r="E6" s="5" t="n">
        <v>107000</v>
      </c>
      <c r="F6" s="5" t="n">
        <v>744000</v>
      </c>
      <c r="G6" s="4" t="s">
        <v>29</v>
      </c>
      <c r="H6" s="4" t="s">
        <v>30</v>
      </c>
      <c r="I6" s="6" t="n">
        <v>7210</v>
      </c>
      <c r="J6" s="7" t="n">
        <v>1308000</v>
      </c>
      <c r="K6" s="8" t="n">
        <v>0.055</v>
      </c>
      <c r="L6" s="8" t="n">
        <v>0.04</v>
      </c>
      <c r="M6" s="7" t="n">
        <v>0</v>
      </c>
      <c r="N6" s="9" t="n">
        <f aca="false">IF(OR(J6="",K6=""),"n/a",J6*(K6+L6)+M6)</f>
        <v>124260</v>
      </c>
      <c r="O6" s="10" t="s">
        <v>31</v>
      </c>
      <c r="P6" s="11" t="s">
        <v>32</v>
      </c>
    </row>
    <row r="7" customFormat="false" ht="15" hidden="false" customHeight="false" outlineLevel="0" collapsed="false">
      <c r="A7" s="4" t="s">
        <v>33</v>
      </c>
      <c r="B7" s="4" t="s">
        <v>27</v>
      </c>
      <c r="C7" s="4" t="s">
        <v>34</v>
      </c>
      <c r="D7" s="5" t="n">
        <v>20000</v>
      </c>
      <c r="E7" s="5" t="n">
        <v>447000</v>
      </c>
      <c r="F7" s="5" t="n">
        <v>1817000</v>
      </c>
      <c r="G7" s="4" t="s">
        <v>35</v>
      </c>
      <c r="H7" s="4" t="s">
        <v>36</v>
      </c>
      <c r="I7" s="6" t="n">
        <v>4285</v>
      </c>
      <c r="J7" s="7"/>
      <c r="K7" s="8" t="n">
        <v>0.06</v>
      </c>
      <c r="L7" s="8" t="n">
        <v>0.07</v>
      </c>
      <c r="M7" s="7" t="n">
        <v>0</v>
      </c>
      <c r="N7" s="9" t="str">
        <f aca="false">IF(OR(J7="",K7=""),"n/a",J7*(K7+L7)+M7)</f>
        <v>n/a</v>
      </c>
      <c r="O7" s="10" t="s">
        <v>37</v>
      </c>
      <c r="P7" s="11" t="s">
        <v>38</v>
      </c>
    </row>
    <row r="8" customFormat="false" ht="15" hidden="false" customHeight="false" outlineLevel="0" collapsed="false">
      <c r="A8" s="4" t="s">
        <v>39</v>
      </c>
      <c r="B8" s="4" t="s">
        <v>27</v>
      </c>
      <c r="C8" s="4" t="s">
        <v>20</v>
      </c>
      <c r="D8" s="5" t="s">
        <v>40</v>
      </c>
      <c r="E8" s="5" t="n">
        <v>125000</v>
      </c>
      <c r="F8" s="5" t="n">
        <v>890000</v>
      </c>
      <c r="G8" s="4" t="s">
        <v>41</v>
      </c>
      <c r="H8" s="4" t="s">
        <v>42</v>
      </c>
      <c r="I8" s="6" t="n">
        <v>3294</v>
      </c>
      <c r="J8" s="7" t="n">
        <v>1043000</v>
      </c>
      <c r="K8" s="8" t="n">
        <v>0.05</v>
      </c>
      <c r="L8" s="8" t="n">
        <v>0.015</v>
      </c>
      <c r="M8" s="7" t="n">
        <v>0</v>
      </c>
      <c r="N8" s="9" t="n">
        <f aca="false">IF(OR(J8="",K8=""),"n/a",J8*(K8+L8)+M8)</f>
        <v>67795</v>
      </c>
      <c r="O8" s="10"/>
      <c r="P8" s="11" t="s">
        <v>43</v>
      </c>
    </row>
    <row r="9" customFormat="false" ht="15" hidden="false" customHeight="false" outlineLevel="0" collapsed="false">
      <c r="A9" s="4" t="s">
        <v>44</v>
      </c>
      <c r="B9" s="4" t="s">
        <v>45</v>
      </c>
      <c r="C9" s="4" t="s">
        <v>20</v>
      </c>
      <c r="D9" s="5" t="n">
        <v>18000</v>
      </c>
      <c r="E9" s="5" t="n">
        <v>204000</v>
      </c>
      <c r="F9" s="5" t="n">
        <v>1300000</v>
      </c>
      <c r="G9" s="4" t="s">
        <v>46</v>
      </c>
      <c r="H9" s="4" t="s">
        <v>23</v>
      </c>
      <c r="I9" s="6" t="n">
        <v>3227</v>
      </c>
      <c r="J9" s="7" t="n">
        <v>1400000</v>
      </c>
      <c r="K9" s="8" t="n">
        <v>0.065</v>
      </c>
      <c r="L9" s="8" t="n">
        <v>0.05</v>
      </c>
      <c r="M9" s="7" t="n">
        <v>0</v>
      </c>
      <c r="N9" s="9" t="n">
        <f aca="false">IF(OR(J9="",K9=""),"n/a",J9*(K9+L9)+M9)</f>
        <v>161000</v>
      </c>
      <c r="O9" s="10"/>
      <c r="P9" s="11" t="s">
        <v>47</v>
      </c>
    </row>
    <row r="10" customFormat="false" ht="26.85" hidden="false" customHeight="false" outlineLevel="0" collapsed="false">
      <c r="A10" s="4" t="s">
        <v>48</v>
      </c>
      <c r="B10" s="4" t="s">
        <v>49</v>
      </c>
      <c r="C10" s="4" t="s">
        <v>20</v>
      </c>
      <c r="D10" s="5" t="n">
        <v>100000</v>
      </c>
      <c r="E10" s="5" t="n">
        <v>15200000</v>
      </c>
      <c r="F10" s="5" t="n">
        <v>22200000</v>
      </c>
      <c r="G10" s="4" t="s">
        <v>35</v>
      </c>
      <c r="H10" s="4" t="s">
        <v>30</v>
      </c>
      <c r="I10" s="6" t="n">
        <v>3195</v>
      </c>
      <c r="J10" s="7"/>
      <c r="K10" s="8" t="n">
        <v>0.06</v>
      </c>
      <c r="L10" s="8" t="n">
        <v>0.04</v>
      </c>
      <c r="M10" s="7" t="n">
        <v>0</v>
      </c>
      <c r="N10" s="9" t="str">
        <f aca="false">IF(OR(J10="",K10=""),"n/a",J10*(K10+L10)+M10)</f>
        <v>n/a</v>
      </c>
      <c r="O10" s="10" t="s">
        <v>50</v>
      </c>
      <c r="P10" s="11" t="s">
        <v>51</v>
      </c>
    </row>
    <row r="11" customFormat="false" ht="15" hidden="false" customHeight="false" outlineLevel="0" collapsed="false">
      <c r="A11" s="4" t="s">
        <v>52</v>
      </c>
      <c r="B11" s="4" t="s">
        <v>53</v>
      </c>
      <c r="C11" s="4" t="s">
        <v>20</v>
      </c>
      <c r="D11" s="5" t="n">
        <v>40000</v>
      </c>
      <c r="E11" s="5" t="n">
        <v>1283000</v>
      </c>
      <c r="F11" s="5" t="n">
        <v>5386000</v>
      </c>
      <c r="G11" s="4" t="s">
        <v>36</v>
      </c>
      <c r="H11" s="4" t="s">
        <v>54</v>
      </c>
      <c r="I11" s="6" t="n">
        <v>2709</v>
      </c>
      <c r="J11" s="7" t="n">
        <v>1923000</v>
      </c>
      <c r="K11" s="8" t="n">
        <v>0.07</v>
      </c>
      <c r="L11" s="8" t="n">
        <v>0.09</v>
      </c>
      <c r="M11" s="7" t="n">
        <v>0</v>
      </c>
      <c r="N11" s="9" t="n">
        <f aca="false">IF(OR(J11="",K11=""),"n/a",J11*(K11+L11)+M11)</f>
        <v>307680</v>
      </c>
      <c r="O11" s="10"/>
      <c r="P11" s="11" t="s">
        <v>55</v>
      </c>
    </row>
    <row r="12" customFormat="false" ht="15" hidden="false" customHeight="false" outlineLevel="0" collapsed="false">
      <c r="A12" s="4" t="s">
        <v>56</v>
      </c>
      <c r="B12" s="4" t="s">
        <v>57</v>
      </c>
      <c r="C12" s="4" t="s">
        <v>20</v>
      </c>
      <c r="D12" s="5" t="n">
        <v>25000</v>
      </c>
      <c r="E12" s="5" t="n">
        <v>310000</v>
      </c>
      <c r="F12" s="5" t="n">
        <v>1049000</v>
      </c>
      <c r="G12" s="4" t="s">
        <v>35</v>
      </c>
      <c r="H12" s="4" t="s">
        <v>29</v>
      </c>
      <c r="I12" s="6" t="n">
        <v>2586</v>
      </c>
      <c r="J12" s="7" t="n">
        <v>1904000</v>
      </c>
      <c r="K12" s="8" t="n">
        <v>0.06</v>
      </c>
      <c r="L12" s="8" t="n">
        <v>0.055</v>
      </c>
      <c r="M12" s="7" t="n">
        <v>0</v>
      </c>
      <c r="N12" s="9" t="n">
        <f aca="false">IF(OR(J12="",K12=""),"n/a",J12*(K12+L12)+M12)</f>
        <v>218960</v>
      </c>
      <c r="O12" s="10"/>
      <c r="P12" s="11" t="s">
        <v>58</v>
      </c>
    </row>
    <row r="13" customFormat="false" ht="26.85" hidden="false" customHeight="false" outlineLevel="0" collapsed="false">
      <c r="A13" s="4" t="s">
        <v>59</v>
      </c>
      <c r="B13" s="4" t="s">
        <v>49</v>
      </c>
      <c r="C13" s="4" t="s">
        <v>34</v>
      </c>
      <c r="D13" s="5" t="n">
        <v>75000</v>
      </c>
      <c r="E13" s="5" t="n">
        <v>7804300</v>
      </c>
      <c r="F13" s="5" t="n">
        <v>10571800</v>
      </c>
      <c r="G13" s="4" t="s">
        <v>35</v>
      </c>
      <c r="H13" s="4" t="s">
        <v>60</v>
      </c>
      <c r="I13" s="6" t="n">
        <v>2324</v>
      </c>
      <c r="J13" s="7"/>
      <c r="K13" s="8" t="n">
        <v>0.06</v>
      </c>
      <c r="L13" s="8" t="n">
        <v>0.03</v>
      </c>
      <c r="M13" s="7" t="n">
        <v>0</v>
      </c>
      <c r="N13" s="9" t="str">
        <f aca="false">IF(OR(J13="",K13=""),"n/a",J13*(K13+L13)+M13)</f>
        <v>n/a</v>
      </c>
      <c r="O13" s="10" t="s">
        <v>61</v>
      </c>
      <c r="P13" s="11" t="s">
        <v>62</v>
      </c>
    </row>
    <row r="14" customFormat="false" ht="15" hidden="false" customHeight="false" outlineLevel="0" collapsed="false">
      <c r="A14" s="4" t="s">
        <v>63</v>
      </c>
      <c r="B14" s="4" t="s">
        <v>64</v>
      </c>
      <c r="C14" s="4" t="s">
        <v>34</v>
      </c>
      <c r="D14" s="5" t="n">
        <v>42500</v>
      </c>
      <c r="E14" s="5" t="n">
        <v>459000</v>
      </c>
      <c r="F14" s="5" t="n">
        <v>908000</v>
      </c>
      <c r="G14" s="4" t="s">
        <v>65</v>
      </c>
      <c r="H14" s="4" t="s">
        <v>66</v>
      </c>
      <c r="I14" s="6" t="n">
        <v>2301</v>
      </c>
      <c r="J14" s="7" t="n">
        <v>395000</v>
      </c>
      <c r="K14" s="8" t="n">
        <v>0.08</v>
      </c>
      <c r="L14" s="8" t="n">
        <v>0</v>
      </c>
      <c r="M14" s="7" t="n">
        <v>7200</v>
      </c>
      <c r="N14" s="9" t="n">
        <f aca="false">IF(OR(J14="",K14=""),"n/a",J14*(K14+L14)+M14)</f>
        <v>38800</v>
      </c>
      <c r="O14" s="10"/>
      <c r="P14" s="11" t="s">
        <v>67</v>
      </c>
    </row>
    <row r="15" customFormat="false" ht="15" hidden="false" customHeight="false" outlineLevel="0" collapsed="false">
      <c r="A15" s="4" t="s">
        <v>68</v>
      </c>
      <c r="B15" s="4" t="s">
        <v>69</v>
      </c>
      <c r="C15" s="4" t="s">
        <v>34</v>
      </c>
      <c r="D15" s="5" t="n">
        <v>50000</v>
      </c>
      <c r="E15" s="5" t="n">
        <v>1752000</v>
      </c>
      <c r="F15" s="5" t="n">
        <v>5223000</v>
      </c>
      <c r="G15" s="4" t="s">
        <v>70</v>
      </c>
      <c r="H15" s="4" t="s">
        <v>71</v>
      </c>
      <c r="I15" s="6" t="n">
        <v>1655</v>
      </c>
      <c r="J15" s="7" t="n">
        <v>1953000</v>
      </c>
      <c r="K15" s="8" t="n">
        <v>0.045</v>
      </c>
      <c r="L15" s="8" t="n">
        <v>0.035</v>
      </c>
      <c r="M15" s="7" t="n">
        <v>0</v>
      </c>
      <c r="N15" s="9" t="n">
        <f aca="false">IF(OR(J15="",K15=""),"n/a",J15*(K15+L15)+M15)</f>
        <v>156240</v>
      </c>
      <c r="O15" s="10"/>
      <c r="P15" s="11" t="s">
        <v>72</v>
      </c>
    </row>
    <row r="16" customFormat="false" ht="15" hidden="false" customHeight="false" outlineLevel="0" collapsed="false">
      <c r="A16" s="4" t="s">
        <v>73</v>
      </c>
      <c r="B16" s="4" t="s">
        <v>45</v>
      </c>
      <c r="C16" s="4" t="s">
        <v>20</v>
      </c>
      <c r="D16" s="5" t="s">
        <v>74</v>
      </c>
      <c r="E16" s="5" t="n">
        <v>276000</v>
      </c>
      <c r="F16" s="5" t="n">
        <v>771000</v>
      </c>
      <c r="G16" s="4" t="s">
        <v>35</v>
      </c>
      <c r="H16" s="4" t="s">
        <v>23</v>
      </c>
      <c r="I16" s="6" t="n">
        <v>1650</v>
      </c>
      <c r="J16" s="7" t="n">
        <v>931000</v>
      </c>
      <c r="K16" s="8" t="n">
        <v>0.06</v>
      </c>
      <c r="L16" s="8" t="n">
        <v>0.05</v>
      </c>
      <c r="M16" s="7" t="n">
        <v>0</v>
      </c>
      <c r="N16" s="9" t="n">
        <f aca="false">IF(OR(J16="",K16=""),"n/a",J16*(K16+L16)+M16)</f>
        <v>102410</v>
      </c>
      <c r="O16" s="10"/>
      <c r="P16" s="11" t="s">
        <v>75</v>
      </c>
    </row>
    <row r="17" customFormat="false" ht="15" hidden="false" customHeight="false" outlineLevel="0" collapsed="false">
      <c r="A17" s="4" t="s">
        <v>76</v>
      </c>
      <c r="B17" s="4" t="s">
        <v>77</v>
      </c>
      <c r="C17" s="4" t="s">
        <v>34</v>
      </c>
      <c r="D17" s="5" t="n">
        <v>59950</v>
      </c>
      <c r="E17" s="5" t="n">
        <v>822000</v>
      </c>
      <c r="F17" s="5" t="n">
        <v>1377000</v>
      </c>
      <c r="G17" s="4" t="s">
        <v>65</v>
      </c>
      <c r="H17" s="4" t="s">
        <v>23</v>
      </c>
      <c r="I17" s="6" t="n">
        <v>1298</v>
      </c>
      <c r="J17" s="7" t="n">
        <v>808000</v>
      </c>
      <c r="K17" s="8" t="n">
        <v>0.08</v>
      </c>
      <c r="L17" s="8" t="n">
        <v>0.05</v>
      </c>
      <c r="M17" s="7" t="n">
        <v>0</v>
      </c>
      <c r="N17" s="9" t="n">
        <f aca="false">IF(OR(J17="",K17=""),"n/a",J17*(K17+L17)+M17)</f>
        <v>105040</v>
      </c>
      <c r="O17" s="10"/>
      <c r="P17" s="11" t="s">
        <v>78</v>
      </c>
    </row>
    <row r="18" customFormat="false" ht="26.85" hidden="false" customHeight="false" outlineLevel="0" collapsed="false">
      <c r="A18" s="4" t="s">
        <v>79</v>
      </c>
      <c r="B18" s="4" t="s">
        <v>69</v>
      </c>
      <c r="C18" s="4" t="s">
        <v>20</v>
      </c>
      <c r="D18" s="5" t="n">
        <v>30000</v>
      </c>
      <c r="E18" s="5" t="n">
        <v>245000</v>
      </c>
      <c r="F18" s="5" t="n">
        <v>3056000</v>
      </c>
      <c r="G18" s="4" t="s">
        <v>80</v>
      </c>
      <c r="H18" s="4" t="s">
        <v>60</v>
      </c>
      <c r="I18" s="6" t="n">
        <v>1274</v>
      </c>
      <c r="J18" s="7" t="n">
        <v>1829000</v>
      </c>
      <c r="K18" s="8" t="n">
        <v>0.045</v>
      </c>
      <c r="L18" s="8" t="n">
        <v>0.03</v>
      </c>
      <c r="M18" s="7" t="n">
        <v>0</v>
      </c>
      <c r="N18" s="9" t="n">
        <f aca="false">IF(OR(J18="",K18=""),"n/a",J18*(K18+L18)+M18)</f>
        <v>137175</v>
      </c>
      <c r="O18" s="10" t="s">
        <v>81</v>
      </c>
      <c r="P18" s="11" t="s">
        <v>82</v>
      </c>
    </row>
    <row r="19" customFormat="false" ht="15" hidden="false" customHeight="false" outlineLevel="0" collapsed="false">
      <c r="A19" s="4" t="s">
        <v>83</v>
      </c>
      <c r="B19" s="4" t="s">
        <v>45</v>
      </c>
      <c r="C19" s="4" t="s">
        <v>34</v>
      </c>
      <c r="D19" s="5" t="n">
        <v>30000</v>
      </c>
      <c r="E19" s="5" t="n">
        <v>346000</v>
      </c>
      <c r="F19" s="5" t="n">
        <v>1278000</v>
      </c>
      <c r="G19" s="4" t="s">
        <v>35</v>
      </c>
      <c r="H19" s="4" t="s">
        <v>23</v>
      </c>
      <c r="I19" s="6" t="n">
        <v>1201</v>
      </c>
      <c r="J19" s="7" t="n">
        <v>627000</v>
      </c>
      <c r="K19" s="8" t="n">
        <v>0.06</v>
      </c>
      <c r="L19" s="8" t="n">
        <v>0.05</v>
      </c>
      <c r="M19" s="7" t="n">
        <v>0</v>
      </c>
      <c r="N19" s="9" t="n">
        <f aca="false">IF(OR(J19="",K19=""),"n/a",J19*(K19+L19)+M19)</f>
        <v>68970</v>
      </c>
      <c r="O19" s="10"/>
      <c r="P19" s="11" t="s">
        <v>84</v>
      </c>
    </row>
    <row r="20" customFormat="false" ht="15" hidden="false" customHeight="false" outlineLevel="0" collapsed="false">
      <c r="A20" s="4" t="s">
        <v>85</v>
      </c>
      <c r="B20" s="4" t="s">
        <v>27</v>
      </c>
      <c r="C20" s="4" t="s">
        <v>20</v>
      </c>
      <c r="D20" s="5" t="n">
        <v>25000</v>
      </c>
      <c r="E20" s="5" t="n">
        <v>286000</v>
      </c>
      <c r="F20" s="5" t="n">
        <v>811000</v>
      </c>
      <c r="G20" s="4" t="s">
        <v>86</v>
      </c>
      <c r="H20" s="4" t="s">
        <v>36</v>
      </c>
      <c r="I20" s="6" t="n">
        <v>1184</v>
      </c>
      <c r="J20" s="7" t="n">
        <v>832000</v>
      </c>
      <c r="K20" s="8" t="n">
        <v>0.055</v>
      </c>
      <c r="L20" s="8" t="n">
        <v>0.07</v>
      </c>
      <c r="M20" s="7" t="n">
        <v>0</v>
      </c>
      <c r="N20" s="9" t="n">
        <f aca="false">IF(OR(J20="",K20=""),"n/a",J20*(K20+L20)+M20)</f>
        <v>104000</v>
      </c>
      <c r="O20" s="10"/>
      <c r="P20" s="11" t="s">
        <v>87</v>
      </c>
    </row>
    <row r="21" customFormat="false" ht="15" hidden="false" customHeight="false" outlineLevel="0" collapsed="false">
      <c r="A21" s="4" t="s">
        <v>88</v>
      </c>
      <c r="B21" s="4" t="s">
        <v>69</v>
      </c>
      <c r="C21" s="4" t="s">
        <v>34</v>
      </c>
      <c r="D21" s="5" t="n">
        <v>25000</v>
      </c>
      <c r="E21" s="5" t="n">
        <v>2450000</v>
      </c>
      <c r="F21" s="5" t="n">
        <v>4883000</v>
      </c>
      <c r="G21" s="4" t="s">
        <v>23</v>
      </c>
      <c r="H21" s="4" t="s">
        <v>30</v>
      </c>
      <c r="I21" s="6" t="n">
        <v>1183</v>
      </c>
      <c r="J21" s="7" t="n">
        <v>3443000</v>
      </c>
      <c r="K21" s="8" t="n">
        <v>0.05</v>
      </c>
      <c r="L21" s="8" t="n">
        <v>0.04</v>
      </c>
      <c r="M21" s="7" t="n">
        <v>0</v>
      </c>
      <c r="N21" s="9" t="n">
        <f aca="false">IF(OR(J21="",K21=""),"n/a",J21*(K21+L21)+M21)</f>
        <v>309870</v>
      </c>
      <c r="O21" s="10"/>
      <c r="P21" s="11" t="s">
        <v>89</v>
      </c>
    </row>
    <row r="22" customFormat="false" ht="15" hidden="false" customHeight="false" outlineLevel="0" collapsed="false">
      <c r="A22" s="4" t="s">
        <v>90</v>
      </c>
      <c r="B22" s="4" t="s">
        <v>91</v>
      </c>
      <c r="C22" s="4" t="s">
        <v>20</v>
      </c>
      <c r="D22" s="5" t="n">
        <v>45000</v>
      </c>
      <c r="E22" s="5" t="n">
        <v>332000</v>
      </c>
      <c r="F22" s="5" t="n">
        <v>777000</v>
      </c>
      <c r="G22" s="4" t="s">
        <v>35</v>
      </c>
      <c r="H22" s="4" t="s">
        <v>60</v>
      </c>
      <c r="I22" s="6" t="n">
        <v>1047</v>
      </c>
      <c r="J22" s="7" t="n">
        <v>1124000</v>
      </c>
      <c r="K22" s="8" t="n">
        <v>0.06</v>
      </c>
      <c r="L22" s="8" t="n">
        <v>0.03</v>
      </c>
      <c r="M22" s="7" t="n">
        <v>0</v>
      </c>
      <c r="N22" s="9" t="n">
        <f aca="false">IF(OR(J22="",K22=""),"n/a",J22*(K22+L22)+M22)</f>
        <v>101160</v>
      </c>
      <c r="O22" s="10"/>
      <c r="P22" s="11" t="s">
        <v>92</v>
      </c>
    </row>
    <row r="23" customFormat="false" ht="15" hidden="false" customHeight="false" outlineLevel="0" collapsed="false">
      <c r="A23" s="4" t="s">
        <v>93</v>
      </c>
      <c r="B23" s="4" t="s">
        <v>94</v>
      </c>
      <c r="C23" s="4" t="s">
        <v>34</v>
      </c>
      <c r="D23" s="5" t="n">
        <v>65000</v>
      </c>
      <c r="E23" s="5" t="n">
        <v>385000</v>
      </c>
      <c r="F23" s="5" t="n">
        <v>839000</v>
      </c>
      <c r="G23" s="4" t="s">
        <v>65</v>
      </c>
      <c r="H23" s="4" t="s">
        <v>95</v>
      </c>
      <c r="I23" s="6" t="n">
        <v>1029</v>
      </c>
      <c r="J23" s="7" t="n">
        <v>969000</v>
      </c>
      <c r="K23" s="8" t="n">
        <v>0.08</v>
      </c>
      <c r="L23" s="8" t="n">
        <v>0.02</v>
      </c>
      <c r="M23" s="7" t="n">
        <v>0</v>
      </c>
      <c r="N23" s="9" t="n">
        <f aca="false">IF(OR(J23="",K23=""),"n/a",J23*(K23+L23)+M23)</f>
        <v>96900</v>
      </c>
      <c r="O23" s="10"/>
      <c r="P23" s="11" t="s">
        <v>96</v>
      </c>
    </row>
    <row r="24" customFormat="false" ht="15" hidden="false" customHeight="false" outlineLevel="0" collapsed="false">
      <c r="A24" s="4" t="s">
        <v>97</v>
      </c>
      <c r="B24" s="4" t="s">
        <v>91</v>
      </c>
      <c r="C24" s="4" t="s">
        <v>20</v>
      </c>
      <c r="D24" s="5" t="n">
        <v>45000</v>
      </c>
      <c r="E24" s="5" t="n">
        <v>696000</v>
      </c>
      <c r="F24" s="5" t="n">
        <v>1047000</v>
      </c>
      <c r="G24" s="4" t="s">
        <v>35</v>
      </c>
      <c r="H24" s="4" t="s">
        <v>23</v>
      </c>
      <c r="I24" s="6" t="n">
        <v>993</v>
      </c>
      <c r="J24" s="7" t="n">
        <v>1098000</v>
      </c>
      <c r="K24" s="8" t="n">
        <v>0.06</v>
      </c>
      <c r="L24" s="8" t="n">
        <v>0.05</v>
      </c>
      <c r="M24" s="7" t="n">
        <v>0</v>
      </c>
      <c r="N24" s="9" t="n">
        <f aca="false">IF(OR(J24="",K24=""),"n/a",J24*(K24+L24)+M24)</f>
        <v>120780</v>
      </c>
      <c r="O24" s="10"/>
      <c r="P24" s="11" t="s">
        <v>98</v>
      </c>
    </row>
    <row r="25" customFormat="false" ht="15" hidden="false" customHeight="false" outlineLevel="0" collapsed="false">
      <c r="A25" s="4" t="s">
        <v>99</v>
      </c>
      <c r="B25" s="4" t="s">
        <v>100</v>
      </c>
      <c r="C25" s="4" t="s">
        <v>34</v>
      </c>
      <c r="D25" s="5" t="n">
        <v>39900</v>
      </c>
      <c r="E25" s="5" t="n">
        <v>245000</v>
      </c>
      <c r="F25" s="5" t="n">
        <v>543000</v>
      </c>
      <c r="G25" s="4" t="s">
        <v>36</v>
      </c>
      <c r="H25" s="4" t="s">
        <v>101</v>
      </c>
      <c r="I25" s="6" t="n">
        <v>970</v>
      </c>
      <c r="J25" s="7" t="n">
        <v>528000</v>
      </c>
      <c r="K25" s="8" t="n">
        <v>0.07</v>
      </c>
      <c r="L25" s="8" t="n">
        <v>0.02</v>
      </c>
      <c r="M25" s="7" t="n">
        <v>0</v>
      </c>
      <c r="N25" s="9" t="n">
        <f aca="false">IF(OR(J25="",K25=""),"n/a",J25*(K25+L25)+M25)</f>
        <v>47520</v>
      </c>
      <c r="O25" s="10"/>
      <c r="P25" s="11" t="s">
        <v>102</v>
      </c>
    </row>
    <row r="26" customFormat="false" ht="15" hidden="false" customHeight="false" outlineLevel="0" collapsed="false">
      <c r="A26" s="4" t="s">
        <v>103</v>
      </c>
      <c r="B26" s="4" t="s">
        <v>19</v>
      </c>
      <c r="C26" s="4" t="s">
        <v>20</v>
      </c>
      <c r="D26" s="5" t="n">
        <v>40000</v>
      </c>
      <c r="E26" s="5" t="n">
        <v>659000</v>
      </c>
      <c r="F26" s="5" t="n">
        <v>1346000</v>
      </c>
      <c r="G26" s="4" t="s">
        <v>35</v>
      </c>
      <c r="H26" s="4" t="s">
        <v>30</v>
      </c>
      <c r="I26" s="6" t="n">
        <v>906</v>
      </c>
      <c r="J26" s="7" t="n">
        <v>974000</v>
      </c>
      <c r="K26" s="8" t="n">
        <v>0.06</v>
      </c>
      <c r="L26" s="8" t="n">
        <v>0.04</v>
      </c>
      <c r="M26" s="7" t="n">
        <v>0</v>
      </c>
      <c r="N26" s="9" t="n">
        <f aca="false">IF(OR(J26="",K26=""),"n/a",J26*(K26+L26)+M26)</f>
        <v>97400</v>
      </c>
      <c r="O26" s="10"/>
      <c r="P26" s="11" t="s">
        <v>104</v>
      </c>
    </row>
    <row r="27" customFormat="false" ht="15" hidden="false" customHeight="false" outlineLevel="0" collapsed="false">
      <c r="A27" s="4" t="s">
        <v>105</v>
      </c>
      <c r="B27" s="4" t="s">
        <v>77</v>
      </c>
      <c r="C27" s="4" t="s">
        <v>34</v>
      </c>
      <c r="D27" s="5" t="n">
        <v>60000</v>
      </c>
      <c r="E27" s="5" t="n">
        <v>349000</v>
      </c>
      <c r="F27" s="5" t="n">
        <v>786000</v>
      </c>
      <c r="G27" s="4" t="s">
        <v>36</v>
      </c>
      <c r="H27" s="4" t="s">
        <v>95</v>
      </c>
      <c r="I27" s="6" t="n">
        <v>753</v>
      </c>
      <c r="J27" s="7" t="n">
        <v>407000</v>
      </c>
      <c r="K27" s="8" t="n">
        <v>0.07</v>
      </c>
      <c r="L27" s="8" t="n">
        <v>0.02</v>
      </c>
      <c r="M27" s="7" t="n">
        <v>0</v>
      </c>
      <c r="N27" s="9" t="n">
        <f aca="false">IF(OR(J27="",K27=""),"n/a",J27*(K27+L27)+M27)</f>
        <v>36630</v>
      </c>
      <c r="O27" s="10"/>
      <c r="P27" s="11" t="s">
        <v>106</v>
      </c>
    </row>
    <row r="28" customFormat="false" ht="26.85" hidden="false" customHeight="false" outlineLevel="0" collapsed="false">
      <c r="A28" s="4" t="s">
        <v>107</v>
      </c>
      <c r="B28" s="4" t="s">
        <v>108</v>
      </c>
      <c r="C28" s="4" t="s">
        <v>20</v>
      </c>
      <c r="D28" s="5" t="n">
        <v>135000</v>
      </c>
      <c r="E28" s="5" t="n">
        <v>1004000</v>
      </c>
      <c r="F28" s="5" t="n">
        <v>8908000</v>
      </c>
      <c r="G28" s="4" t="s">
        <v>36</v>
      </c>
      <c r="H28" s="4" t="s">
        <v>30</v>
      </c>
      <c r="I28" s="6" t="n">
        <v>665</v>
      </c>
      <c r="J28" s="7" t="n">
        <v>2330000</v>
      </c>
      <c r="K28" s="8" t="n">
        <v>0.07</v>
      </c>
      <c r="L28" s="8" t="n">
        <v>0.04</v>
      </c>
      <c r="M28" s="7" t="n">
        <v>0</v>
      </c>
      <c r="N28" s="9" t="n">
        <f aca="false">IF(OR(J28="",K28=""),"n/a",J28*(K28+L28)+M28)</f>
        <v>256300</v>
      </c>
      <c r="O28" s="10" t="s">
        <v>109</v>
      </c>
      <c r="P28" s="11" t="s">
        <v>110</v>
      </c>
    </row>
    <row r="29" customFormat="false" ht="15" hidden="false" customHeight="false" outlineLevel="0" collapsed="false">
      <c r="A29" s="4" t="s">
        <v>111</v>
      </c>
      <c r="B29" s="4" t="s">
        <v>94</v>
      </c>
      <c r="C29" s="4" t="s">
        <v>34</v>
      </c>
      <c r="D29" s="5" t="n">
        <v>60000</v>
      </c>
      <c r="E29" s="5" t="n">
        <v>314000</v>
      </c>
      <c r="F29" s="5" t="n">
        <v>629000</v>
      </c>
      <c r="G29" s="4" t="s">
        <v>36</v>
      </c>
      <c r="H29" s="4" t="s">
        <v>30</v>
      </c>
      <c r="I29" s="6" t="n">
        <v>617</v>
      </c>
      <c r="J29" s="7" t="n">
        <v>345000</v>
      </c>
      <c r="K29" s="8" t="n">
        <v>0.07</v>
      </c>
      <c r="L29" s="8" t="n">
        <v>0.04</v>
      </c>
      <c r="M29" s="7" t="n">
        <v>0</v>
      </c>
      <c r="N29" s="9" t="n">
        <f aca="false">IF(OR(J29="",K29=""),"n/a",J29*(K29+L29)+M29)</f>
        <v>37950</v>
      </c>
      <c r="O29" s="10"/>
      <c r="P29" s="11" t="s">
        <v>112</v>
      </c>
    </row>
    <row r="30" customFormat="false" ht="15" hidden="false" customHeight="false" outlineLevel="0" collapsed="false">
      <c r="A30" s="4" t="s">
        <v>113</v>
      </c>
      <c r="B30" s="4" t="s">
        <v>91</v>
      </c>
      <c r="C30" s="4" t="s">
        <v>20</v>
      </c>
      <c r="D30" s="5" t="n">
        <v>49500</v>
      </c>
      <c r="E30" s="5" t="n">
        <v>321000</v>
      </c>
      <c r="F30" s="5" t="n">
        <v>865000</v>
      </c>
      <c r="G30" s="4" t="s">
        <v>35</v>
      </c>
      <c r="H30" s="4" t="s">
        <v>23</v>
      </c>
      <c r="I30" s="6" t="n">
        <v>615</v>
      </c>
      <c r="J30" s="7" t="n">
        <v>1236000</v>
      </c>
      <c r="K30" s="8" t="n">
        <v>0.06</v>
      </c>
      <c r="L30" s="8" t="n">
        <v>0.05</v>
      </c>
      <c r="M30" s="7" t="n">
        <v>0</v>
      </c>
      <c r="N30" s="9" t="n">
        <f aca="false">IF(OR(J30="",K30=""),"n/a",J30*(K30+L30)+M30)</f>
        <v>135960</v>
      </c>
      <c r="O30" s="10"/>
      <c r="P30" s="11" t="s">
        <v>114</v>
      </c>
    </row>
    <row r="31" customFormat="false" ht="26.85" hidden="false" customHeight="false" outlineLevel="0" collapsed="false">
      <c r="A31" s="4" t="s">
        <v>115</v>
      </c>
      <c r="B31" s="4" t="s">
        <v>108</v>
      </c>
      <c r="C31" s="4" t="s">
        <v>20</v>
      </c>
      <c r="D31" s="5" t="n">
        <v>80000</v>
      </c>
      <c r="E31" s="5" t="n">
        <v>2153000</v>
      </c>
      <c r="F31" s="5" t="n">
        <v>7960000</v>
      </c>
      <c r="G31" s="4" t="s">
        <v>36</v>
      </c>
      <c r="H31" s="4" t="s">
        <v>60</v>
      </c>
      <c r="I31" s="6" t="n">
        <v>557</v>
      </c>
      <c r="J31" s="7" t="n">
        <v>2659000</v>
      </c>
      <c r="K31" s="8" t="n">
        <v>0.07</v>
      </c>
      <c r="L31" s="8" t="n">
        <v>0.03</v>
      </c>
      <c r="M31" s="7" t="n">
        <v>0</v>
      </c>
      <c r="N31" s="9" t="n">
        <f aca="false">IF(OR(J31="",K31=""),"n/a",J31*(K31+L31)+M31)</f>
        <v>265900</v>
      </c>
      <c r="O31" s="10" t="s">
        <v>116</v>
      </c>
      <c r="P31" s="11" t="s">
        <v>117</v>
      </c>
    </row>
    <row r="32" customFormat="false" ht="15" hidden="false" customHeight="false" outlineLevel="0" collapsed="false">
      <c r="A32" s="4" t="s">
        <v>118</v>
      </c>
      <c r="B32" s="4" t="s">
        <v>27</v>
      </c>
      <c r="C32" s="4" t="s">
        <v>119</v>
      </c>
      <c r="D32" s="5" t="n">
        <v>25000</v>
      </c>
      <c r="E32" s="5" t="n">
        <v>292000</v>
      </c>
      <c r="F32" s="5" t="n">
        <v>567000</v>
      </c>
      <c r="G32" s="4" t="s">
        <v>29</v>
      </c>
      <c r="H32" s="4" t="s">
        <v>36</v>
      </c>
      <c r="I32" s="6" t="n">
        <v>527</v>
      </c>
      <c r="J32" s="7" t="n">
        <v>805000</v>
      </c>
      <c r="K32" s="8" t="n">
        <v>0.055</v>
      </c>
      <c r="L32" s="8" t="n">
        <v>0.07</v>
      </c>
      <c r="M32" s="7" t="n">
        <v>0</v>
      </c>
      <c r="N32" s="9" t="n">
        <f aca="false">IF(OR(J32="",K32=""),"n/a",J32*(K32+L32)+M32)</f>
        <v>100625</v>
      </c>
      <c r="O32" s="10" t="s">
        <v>120</v>
      </c>
      <c r="P32" s="11" t="s">
        <v>121</v>
      </c>
    </row>
    <row r="33" customFormat="false" ht="15" hidden="false" customHeight="false" outlineLevel="0" collapsed="false">
      <c r="A33" s="4" t="s">
        <v>122</v>
      </c>
      <c r="B33" s="4" t="s">
        <v>53</v>
      </c>
      <c r="C33" s="4" t="s">
        <v>20</v>
      </c>
      <c r="D33" s="5" t="n">
        <v>35000</v>
      </c>
      <c r="E33" s="5" t="n">
        <v>2147500</v>
      </c>
      <c r="F33" s="5" t="n">
        <v>5367000</v>
      </c>
      <c r="G33" s="4" t="s">
        <v>23</v>
      </c>
      <c r="H33" s="4" t="s">
        <v>95</v>
      </c>
      <c r="I33" s="6" t="n">
        <v>486</v>
      </c>
      <c r="J33" s="7" t="n">
        <v>2898000</v>
      </c>
      <c r="K33" s="8" t="n">
        <v>0.05</v>
      </c>
      <c r="L33" s="8" t="n">
        <v>0.02</v>
      </c>
      <c r="M33" s="7" t="n">
        <v>0</v>
      </c>
      <c r="N33" s="9" t="n">
        <f aca="false">IF(OR(J33="",K33=""),"n/a",J33*(K33+L33)+M33)</f>
        <v>202860</v>
      </c>
      <c r="O33" s="10"/>
      <c r="P33" s="11" t="s">
        <v>123</v>
      </c>
    </row>
    <row r="34" customFormat="false" ht="15" hidden="false" customHeight="false" outlineLevel="0" collapsed="false">
      <c r="A34" s="4" t="s">
        <v>124</v>
      </c>
      <c r="B34" s="4" t="s">
        <v>125</v>
      </c>
      <c r="C34" s="4" t="s">
        <v>34</v>
      </c>
      <c r="D34" s="5" t="n">
        <v>65000</v>
      </c>
      <c r="E34" s="5" t="n">
        <v>269000</v>
      </c>
      <c r="F34" s="5" t="n">
        <v>610000</v>
      </c>
      <c r="G34" s="4" t="s">
        <v>65</v>
      </c>
      <c r="H34" s="4" t="s">
        <v>30</v>
      </c>
      <c r="I34" s="6" t="n">
        <v>485</v>
      </c>
      <c r="J34" s="7" t="n">
        <v>530000</v>
      </c>
      <c r="K34" s="8" t="n">
        <v>0.08</v>
      </c>
      <c r="L34" s="8" t="n">
        <v>0.04</v>
      </c>
      <c r="M34" s="7" t="n">
        <v>0</v>
      </c>
      <c r="N34" s="9" t="n">
        <f aca="false">IF(OR(J34="",K34=""),"n/a",J34*(K34+L34)+M34)</f>
        <v>63600</v>
      </c>
      <c r="O34" s="10"/>
      <c r="P34" s="11" t="s">
        <v>126</v>
      </c>
    </row>
    <row r="35" customFormat="false" ht="26.85" hidden="false" customHeight="false" outlineLevel="0" collapsed="false">
      <c r="A35" s="4" t="s">
        <v>127</v>
      </c>
      <c r="B35" s="4" t="s">
        <v>27</v>
      </c>
      <c r="C35" s="4" t="s">
        <v>20</v>
      </c>
      <c r="D35" s="5" t="s">
        <v>128</v>
      </c>
      <c r="E35" s="5" t="n">
        <v>628000</v>
      </c>
      <c r="F35" s="5" t="n">
        <v>843000</v>
      </c>
      <c r="G35" s="4" t="s">
        <v>129</v>
      </c>
      <c r="H35" s="4" t="s">
        <v>130</v>
      </c>
      <c r="I35" s="6" t="n">
        <v>474</v>
      </c>
      <c r="J35" s="7"/>
      <c r="K35" s="8"/>
      <c r="L35" s="8"/>
      <c r="M35" s="7" t="n">
        <v>0</v>
      </c>
      <c r="N35" s="9" t="str">
        <f aca="false">IF(OR(J35="",K35=""),"n/a",J35*(K35+L35)+M35)</f>
        <v>n/a</v>
      </c>
      <c r="O35" s="10" t="s">
        <v>131</v>
      </c>
      <c r="P35" s="11" t="s">
        <v>132</v>
      </c>
    </row>
    <row r="36" customFormat="false" ht="15" hidden="false" customHeight="false" outlineLevel="0" collapsed="false">
      <c r="A36" s="4" t="s">
        <v>133</v>
      </c>
      <c r="B36" s="4" t="s">
        <v>64</v>
      </c>
      <c r="C36" s="4" t="s">
        <v>20</v>
      </c>
      <c r="D36" s="5" t="n">
        <v>39500</v>
      </c>
      <c r="E36" s="5" t="n">
        <v>555000</v>
      </c>
      <c r="F36" s="5" t="n">
        <v>828000</v>
      </c>
      <c r="G36" s="4" t="s">
        <v>134</v>
      </c>
      <c r="H36" s="4" t="s">
        <v>135</v>
      </c>
      <c r="I36" s="6" t="n">
        <v>468</v>
      </c>
      <c r="J36" s="7" t="n">
        <v>234000</v>
      </c>
      <c r="K36" s="8" t="n">
        <v>0</v>
      </c>
      <c r="L36" s="8" t="n">
        <v>0</v>
      </c>
      <c r="M36" s="7" t="n">
        <v>14916</v>
      </c>
      <c r="N36" s="9" t="n">
        <f aca="false">IF(OR(J36="",K36=""),"n/a",J36*(K36+L36)+M36)</f>
        <v>14916</v>
      </c>
      <c r="O36" s="10" t="s">
        <v>136</v>
      </c>
      <c r="P36" s="11" t="s">
        <v>137</v>
      </c>
    </row>
    <row r="37" customFormat="false" ht="15" hidden="false" customHeight="false" outlineLevel="0" collapsed="false">
      <c r="A37" s="4" t="s">
        <v>138</v>
      </c>
      <c r="B37" s="4" t="s">
        <v>108</v>
      </c>
      <c r="C37" s="4" t="s">
        <v>20</v>
      </c>
      <c r="D37" s="5" t="n">
        <v>60000</v>
      </c>
      <c r="E37" s="5" t="n">
        <v>806000</v>
      </c>
      <c r="F37" s="5" t="n">
        <v>5659000</v>
      </c>
      <c r="G37" s="4" t="s">
        <v>36</v>
      </c>
      <c r="H37" s="4" t="s">
        <v>139</v>
      </c>
      <c r="I37" s="6" t="n">
        <v>465</v>
      </c>
      <c r="J37" s="7" t="n">
        <v>2169000</v>
      </c>
      <c r="K37" s="8" t="n">
        <v>0.07</v>
      </c>
      <c r="L37" s="8" t="n">
        <v>0.01</v>
      </c>
      <c r="M37" s="7" t="n">
        <v>0</v>
      </c>
      <c r="N37" s="9" t="n">
        <f aca="false">IF(OR(J37="",K37=""),"n/a",J37*(K37+L37)+M37)</f>
        <v>173520</v>
      </c>
      <c r="O37" s="10" t="s">
        <v>140</v>
      </c>
      <c r="P37" s="11" t="s">
        <v>141</v>
      </c>
    </row>
    <row r="38" customFormat="false" ht="15" hidden="false" customHeight="false" outlineLevel="0" collapsed="false">
      <c r="A38" s="4" t="s">
        <v>142</v>
      </c>
      <c r="B38" s="4" t="s">
        <v>19</v>
      </c>
      <c r="C38" s="4" t="s">
        <v>20</v>
      </c>
      <c r="D38" s="5" t="n">
        <v>20000</v>
      </c>
      <c r="E38" s="5" t="n">
        <v>242000</v>
      </c>
      <c r="F38" s="5" t="n">
        <v>973000</v>
      </c>
      <c r="G38" s="4" t="s">
        <v>35</v>
      </c>
      <c r="H38" s="4" t="s">
        <v>35</v>
      </c>
      <c r="I38" s="6" t="n">
        <v>461</v>
      </c>
      <c r="J38" s="7" t="n">
        <v>723000</v>
      </c>
      <c r="K38" s="8" t="n">
        <v>0.06</v>
      </c>
      <c r="L38" s="8" t="n">
        <v>0.06</v>
      </c>
      <c r="M38" s="7" t="n">
        <v>0</v>
      </c>
      <c r="N38" s="9" t="n">
        <f aca="false">IF(OR(J38="",K38=""),"n/a",J38*(K38+L38)+M38)</f>
        <v>86760</v>
      </c>
      <c r="O38" s="10"/>
      <c r="P38" s="11" t="s">
        <v>143</v>
      </c>
    </row>
    <row r="39" customFormat="false" ht="15" hidden="false" customHeight="false" outlineLevel="0" collapsed="false">
      <c r="A39" s="4" t="s">
        <v>144</v>
      </c>
      <c r="B39" s="4" t="s">
        <v>77</v>
      </c>
      <c r="C39" s="4" t="s">
        <v>34</v>
      </c>
      <c r="D39" s="5" t="n">
        <v>60000</v>
      </c>
      <c r="E39" s="5" t="n">
        <v>282000</v>
      </c>
      <c r="F39" s="5" t="n">
        <v>645000</v>
      </c>
      <c r="G39" s="4" t="s">
        <v>35</v>
      </c>
      <c r="H39" s="4" t="s">
        <v>95</v>
      </c>
      <c r="I39" s="6" t="n">
        <v>356</v>
      </c>
      <c r="J39" s="7" t="n">
        <v>638000</v>
      </c>
      <c r="K39" s="8" t="n">
        <v>0.06</v>
      </c>
      <c r="L39" s="8" t="n">
        <v>0.02</v>
      </c>
      <c r="M39" s="7" t="n">
        <v>0</v>
      </c>
      <c r="N39" s="9" t="n">
        <f aca="false">IF(OR(J39="",K39=""),"n/a",J39*(K39+L39)+M39)</f>
        <v>51040</v>
      </c>
      <c r="O39" s="10"/>
      <c r="P39" s="11" t="s">
        <v>145</v>
      </c>
    </row>
    <row r="40" customFormat="false" ht="26.85" hidden="false" customHeight="false" outlineLevel="0" collapsed="false">
      <c r="A40" s="4" t="s">
        <v>146</v>
      </c>
      <c r="B40" s="4" t="s">
        <v>108</v>
      </c>
      <c r="C40" s="4" t="s">
        <v>34</v>
      </c>
      <c r="D40" s="5" t="n">
        <v>70000</v>
      </c>
      <c r="E40" s="5" t="n">
        <v>405000</v>
      </c>
      <c r="F40" s="5" t="n">
        <v>6950000</v>
      </c>
      <c r="G40" s="4" t="s">
        <v>36</v>
      </c>
      <c r="H40" s="4" t="s">
        <v>95</v>
      </c>
      <c r="I40" s="6" t="n">
        <v>344</v>
      </c>
      <c r="J40" s="7" t="n">
        <v>2101000</v>
      </c>
      <c r="K40" s="8" t="n">
        <v>0.07</v>
      </c>
      <c r="L40" s="8" t="n">
        <v>0.02</v>
      </c>
      <c r="M40" s="7" t="n">
        <v>0</v>
      </c>
      <c r="N40" s="9" t="n">
        <f aca="false">IF(OR(J40="",K40=""),"n/a",J40*(K40+L40)+M40)</f>
        <v>189090</v>
      </c>
      <c r="O40" s="10" t="s">
        <v>147</v>
      </c>
      <c r="P40" s="11" t="s">
        <v>148</v>
      </c>
    </row>
    <row r="41" customFormat="false" ht="15" hidden="false" customHeight="false" outlineLevel="0" collapsed="false">
      <c r="A41" s="4" t="s">
        <v>149</v>
      </c>
      <c r="B41" s="4" t="s">
        <v>27</v>
      </c>
      <c r="C41" s="4" t="s">
        <v>20</v>
      </c>
      <c r="D41" s="5" t="n">
        <v>30000</v>
      </c>
      <c r="E41" s="5" t="n">
        <v>356000</v>
      </c>
      <c r="F41" s="5" t="n">
        <v>994000</v>
      </c>
      <c r="G41" s="4" t="s">
        <v>23</v>
      </c>
      <c r="H41" s="4" t="s">
        <v>60</v>
      </c>
      <c r="I41" s="6" t="n">
        <v>321</v>
      </c>
      <c r="J41" s="7" t="n">
        <v>969000</v>
      </c>
      <c r="K41" s="8" t="n">
        <v>0.05</v>
      </c>
      <c r="L41" s="8" t="n">
        <v>0.03</v>
      </c>
      <c r="M41" s="7" t="n">
        <v>0</v>
      </c>
      <c r="N41" s="9" t="n">
        <f aca="false">IF(OR(J41="",K41=""),"n/a",J41*(K41+L41)+M41)</f>
        <v>77520</v>
      </c>
      <c r="O41" s="10"/>
      <c r="P41" s="11" t="s">
        <v>150</v>
      </c>
    </row>
    <row r="42" customFormat="false" ht="15" hidden="false" customHeight="false" outlineLevel="0" collapsed="false">
      <c r="A42" s="4" t="s">
        <v>151</v>
      </c>
      <c r="B42" s="4" t="s">
        <v>100</v>
      </c>
      <c r="C42" s="4" t="s">
        <v>152</v>
      </c>
      <c r="D42" s="5" t="n">
        <v>60000</v>
      </c>
      <c r="E42" s="5" t="n">
        <v>1228000</v>
      </c>
      <c r="F42" s="5" t="n">
        <v>1779000</v>
      </c>
      <c r="G42" s="4" t="s">
        <v>35</v>
      </c>
      <c r="H42" s="4" t="s">
        <v>153</v>
      </c>
      <c r="I42" s="6" t="n">
        <v>280</v>
      </c>
      <c r="J42" s="7" t="n">
        <v>1801000</v>
      </c>
      <c r="K42" s="8" t="n">
        <v>0.06</v>
      </c>
      <c r="L42" s="8" t="n">
        <v>0.01</v>
      </c>
      <c r="M42" s="7" t="n">
        <v>24000</v>
      </c>
      <c r="N42" s="9" t="n">
        <f aca="false">IF(OR(J42="",K42=""),"n/a",J42*(K42+L42)+M42)</f>
        <v>150070</v>
      </c>
      <c r="O42" s="10"/>
      <c r="P42" s="11" t="s">
        <v>154</v>
      </c>
    </row>
    <row r="43" customFormat="false" ht="15" hidden="false" customHeight="false" outlineLevel="0" collapsed="false">
      <c r="A43" s="4" t="s">
        <v>155</v>
      </c>
      <c r="B43" s="4" t="s">
        <v>27</v>
      </c>
      <c r="C43" s="4" t="s">
        <v>20</v>
      </c>
      <c r="D43" s="5" t="n">
        <v>30000</v>
      </c>
      <c r="E43" s="5" t="n">
        <v>757000</v>
      </c>
      <c r="F43" s="5" t="n">
        <v>1297000</v>
      </c>
      <c r="G43" s="4" t="s">
        <v>23</v>
      </c>
      <c r="H43" s="4" t="s">
        <v>30</v>
      </c>
      <c r="I43" s="6" t="n">
        <v>230</v>
      </c>
      <c r="J43" s="7" t="n">
        <v>1229000</v>
      </c>
      <c r="K43" s="8" t="n">
        <v>0.05</v>
      </c>
      <c r="L43" s="8" t="n">
        <v>0.04</v>
      </c>
      <c r="M43" s="7" t="n">
        <v>0</v>
      </c>
      <c r="N43" s="9" t="n">
        <f aca="false">IF(OR(J43="",K43=""),"n/a",J43*(K43+L43)+M43)</f>
        <v>110610</v>
      </c>
      <c r="O43" s="10"/>
      <c r="P43" s="11" t="s">
        <v>156</v>
      </c>
    </row>
    <row r="44" customFormat="false" ht="15" hidden="false" customHeight="false" outlineLevel="0" collapsed="false">
      <c r="A44" s="4" t="s">
        <v>157</v>
      </c>
      <c r="B44" s="4" t="s">
        <v>125</v>
      </c>
      <c r="C44" s="4" t="s">
        <v>20</v>
      </c>
      <c r="D44" s="5" t="n">
        <v>44500</v>
      </c>
      <c r="E44" s="5" t="n">
        <v>762000</v>
      </c>
      <c r="F44" s="5" t="n">
        <v>1237000</v>
      </c>
      <c r="G44" s="4" t="s">
        <v>36</v>
      </c>
      <c r="H44" s="4" t="s">
        <v>30</v>
      </c>
      <c r="I44" s="6" t="n">
        <v>212</v>
      </c>
      <c r="J44" s="7" t="n">
        <v>956000</v>
      </c>
      <c r="K44" s="8" t="n">
        <v>0.07</v>
      </c>
      <c r="L44" s="8" t="n">
        <v>0.04</v>
      </c>
      <c r="M44" s="7" t="n">
        <v>0</v>
      </c>
      <c r="N44" s="9" t="n">
        <f aca="false">IF(OR(J44="",K44=""),"n/a",J44*(K44+L44)+M44)</f>
        <v>105160</v>
      </c>
      <c r="O44" s="10"/>
      <c r="P44" s="11" t="s">
        <v>158</v>
      </c>
    </row>
    <row r="45" customFormat="false" ht="15" hidden="false" customHeight="false" outlineLevel="0" collapsed="false">
      <c r="A45" s="4" t="s">
        <v>159</v>
      </c>
      <c r="B45" s="4" t="s">
        <v>77</v>
      </c>
      <c r="C45" s="4" t="s">
        <v>34</v>
      </c>
      <c r="D45" s="5" t="n">
        <v>60000</v>
      </c>
      <c r="E45" s="5" t="n">
        <v>529000</v>
      </c>
      <c r="F45" s="5" t="n">
        <v>826000</v>
      </c>
      <c r="G45" s="4" t="s">
        <v>36</v>
      </c>
      <c r="H45" s="4" t="s">
        <v>30</v>
      </c>
      <c r="I45" s="6" t="n">
        <v>192</v>
      </c>
      <c r="J45" s="7" t="n">
        <v>468000</v>
      </c>
      <c r="K45" s="8" t="n">
        <v>0.07</v>
      </c>
      <c r="L45" s="8" t="n">
        <v>0.04</v>
      </c>
      <c r="M45" s="7" t="n">
        <v>0</v>
      </c>
      <c r="N45" s="9" t="n">
        <f aca="false">IF(OR(J45="",K45=""),"n/a",J45*(K45+L45)+M45)</f>
        <v>51480</v>
      </c>
      <c r="O45" s="10"/>
      <c r="P45" s="11" t="s">
        <v>160</v>
      </c>
    </row>
    <row r="46" customFormat="false" ht="15" hidden="false" customHeight="false" outlineLevel="0" collapsed="false">
      <c r="A46" s="4" t="s">
        <v>161</v>
      </c>
      <c r="B46" s="4" t="s">
        <v>64</v>
      </c>
      <c r="C46" s="4" t="s">
        <v>34</v>
      </c>
      <c r="D46" s="5" t="n">
        <v>45000</v>
      </c>
      <c r="E46" s="5" t="n">
        <v>1061000</v>
      </c>
      <c r="F46" s="5" t="n">
        <v>1841000</v>
      </c>
      <c r="G46" s="4" t="s">
        <v>35</v>
      </c>
      <c r="H46" s="4" t="s">
        <v>95</v>
      </c>
      <c r="I46" s="6" t="n">
        <v>190</v>
      </c>
      <c r="J46" s="7" t="n">
        <v>460000</v>
      </c>
      <c r="K46" s="8" t="n">
        <v>0.06</v>
      </c>
      <c r="L46" s="8" t="n">
        <v>0.02</v>
      </c>
      <c r="M46" s="7" t="n">
        <v>0</v>
      </c>
      <c r="N46" s="9" t="n">
        <f aca="false">IF(OR(J46="",K46=""),"n/a",J46*(K46+L46)+M46)</f>
        <v>36800</v>
      </c>
      <c r="O46" s="10"/>
      <c r="P46" s="11" t="s">
        <v>162</v>
      </c>
    </row>
    <row r="47" customFormat="false" ht="15" hidden="false" customHeight="false" outlineLevel="0" collapsed="false">
      <c r="A47" s="4" t="s">
        <v>163</v>
      </c>
      <c r="B47" s="4" t="s">
        <v>164</v>
      </c>
      <c r="C47" s="4" t="s">
        <v>34</v>
      </c>
      <c r="D47" s="5" t="n">
        <v>60000</v>
      </c>
      <c r="E47" s="5" t="n">
        <v>411000</v>
      </c>
      <c r="F47" s="5" t="n">
        <v>1110000</v>
      </c>
      <c r="G47" s="4" t="s">
        <v>36</v>
      </c>
      <c r="H47" s="4" t="s">
        <v>30</v>
      </c>
      <c r="I47" s="6" t="n">
        <v>189</v>
      </c>
      <c r="J47" s="7" t="n">
        <v>407000</v>
      </c>
      <c r="K47" s="8" t="n">
        <v>0.07</v>
      </c>
      <c r="L47" s="8" t="n">
        <v>0.04</v>
      </c>
      <c r="M47" s="7" t="n">
        <v>0</v>
      </c>
      <c r="N47" s="9" t="n">
        <f aca="false">IF(OR(J47="",K47=""),"n/a",J47*(K47+L47)+M47)</f>
        <v>44770</v>
      </c>
      <c r="O47" s="10"/>
      <c r="P47" s="11" t="s">
        <v>165</v>
      </c>
    </row>
    <row r="48" customFormat="false" ht="15" hidden="false" customHeight="false" outlineLevel="0" collapsed="false">
      <c r="A48" s="4" t="s">
        <v>166</v>
      </c>
      <c r="B48" s="4" t="s">
        <v>53</v>
      </c>
      <c r="C48" s="4" t="s">
        <v>20</v>
      </c>
      <c r="D48" s="5" t="n">
        <v>40000</v>
      </c>
      <c r="E48" s="5" t="n">
        <v>2356000</v>
      </c>
      <c r="F48" s="5" t="n">
        <v>5162000</v>
      </c>
      <c r="G48" s="4" t="s">
        <v>23</v>
      </c>
      <c r="H48" s="4" t="s">
        <v>23</v>
      </c>
      <c r="I48" s="6" t="n">
        <v>182</v>
      </c>
      <c r="J48" s="7" t="n">
        <v>1759000</v>
      </c>
      <c r="K48" s="8" t="n">
        <v>0.05</v>
      </c>
      <c r="L48" s="8" t="n">
        <v>0.05</v>
      </c>
      <c r="M48" s="7" t="n">
        <v>0</v>
      </c>
      <c r="N48" s="9" t="n">
        <f aca="false">IF(OR(J48="",K48=""),"n/a",J48*(K48+L48)+M48)</f>
        <v>175900</v>
      </c>
      <c r="O48" s="10"/>
      <c r="P48" s="11" t="s">
        <v>167</v>
      </c>
    </row>
    <row r="49" customFormat="false" ht="39.55" hidden="false" customHeight="false" outlineLevel="0" collapsed="false">
      <c r="A49" s="4" t="s">
        <v>168</v>
      </c>
      <c r="B49" s="4" t="s">
        <v>108</v>
      </c>
      <c r="C49" s="4" t="s">
        <v>169</v>
      </c>
      <c r="D49" s="5" t="n">
        <v>115000</v>
      </c>
      <c r="E49" s="5" t="n">
        <v>4441300</v>
      </c>
      <c r="F49" s="5" t="n">
        <v>5672500</v>
      </c>
      <c r="G49" s="4" t="s">
        <v>35</v>
      </c>
      <c r="H49" s="4" t="s">
        <v>139</v>
      </c>
      <c r="I49" s="6" t="n">
        <v>182</v>
      </c>
      <c r="J49" s="7"/>
      <c r="K49" s="8" t="n">
        <v>0.06</v>
      </c>
      <c r="L49" s="8" t="n">
        <v>0.01</v>
      </c>
      <c r="M49" s="7" t="n">
        <v>0</v>
      </c>
      <c r="N49" s="9" t="str">
        <f aca="false">IF(OR(J49="",K49=""),"n/a",J49*(K49+L49)+M49)</f>
        <v>n/a</v>
      </c>
      <c r="O49" s="10" t="s">
        <v>170</v>
      </c>
      <c r="P49" s="11" t="s">
        <v>171</v>
      </c>
    </row>
    <row r="50" customFormat="false" ht="39.55" hidden="false" customHeight="false" outlineLevel="0" collapsed="false">
      <c r="A50" s="4" t="s">
        <v>172</v>
      </c>
      <c r="B50" s="4" t="s">
        <v>173</v>
      </c>
      <c r="C50" s="4" t="s">
        <v>152</v>
      </c>
      <c r="D50" s="5" t="n">
        <v>75000</v>
      </c>
      <c r="E50" s="5" t="n">
        <v>802400</v>
      </c>
      <c r="F50" s="5" t="n">
        <v>841500</v>
      </c>
      <c r="G50" s="4" t="s">
        <v>174</v>
      </c>
      <c r="H50" s="4" t="s">
        <v>174</v>
      </c>
      <c r="I50" s="6" t="n">
        <v>145</v>
      </c>
      <c r="J50" s="7"/>
      <c r="K50" s="8"/>
      <c r="L50" s="8"/>
      <c r="M50" s="7" t="n">
        <v>0</v>
      </c>
      <c r="N50" s="9" t="str">
        <f aca="false">IF(OR(J50="",K50=""),"n/a",J50*(K50+L50)+M50)</f>
        <v>n/a</v>
      </c>
      <c r="O50" s="10" t="s">
        <v>175</v>
      </c>
      <c r="P50" s="11" t="s">
        <v>176</v>
      </c>
    </row>
    <row r="51" customFormat="false" ht="15" hidden="false" customHeight="false" outlineLevel="0" collapsed="false">
      <c r="A51" s="4" t="s">
        <v>177</v>
      </c>
      <c r="B51" s="4" t="s">
        <v>178</v>
      </c>
      <c r="C51" s="4" t="s">
        <v>34</v>
      </c>
      <c r="D51" s="5" t="n">
        <v>39250</v>
      </c>
      <c r="E51" s="5" t="n">
        <v>481000</v>
      </c>
      <c r="F51" s="5" t="n">
        <v>933000</v>
      </c>
      <c r="G51" s="4" t="s">
        <v>36</v>
      </c>
      <c r="H51" s="4" t="s">
        <v>95</v>
      </c>
      <c r="I51" s="6" t="n">
        <v>129</v>
      </c>
      <c r="J51" s="7" t="n">
        <v>626000</v>
      </c>
      <c r="K51" s="8" t="n">
        <v>0.07</v>
      </c>
      <c r="L51" s="8" t="n">
        <v>0.02</v>
      </c>
      <c r="M51" s="7" t="n">
        <v>0</v>
      </c>
      <c r="N51" s="9" t="n">
        <f aca="false">IF(OR(J51="",K51=""),"n/a",J51*(K51+L51)+M51)</f>
        <v>56340</v>
      </c>
      <c r="O51" s="10"/>
      <c r="P51" s="11" t="s">
        <v>179</v>
      </c>
    </row>
    <row r="52" customFormat="false" ht="15" hidden="false" customHeight="false" outlineLevel="0" collapsed="false">
      <c r="A52" s="4" t="s">
        <v>180</v>
      </c>
      <c r="B52" s="4" t="s">
        <v>77</v>
      </c>
      <c r="C52" s="4" t="s">
        <v>119</v>
      </c>
      <c r="D52" s="5" t="n">
        <v>49500</v>
      </c>
      <c r="E52" s="5" t="n">
        <v>368000</v>
      </c>
      <c r="F52" s="5" t="n">
        <v>665000</v>
      </c>
      <c r="G52" s="4" t="s">
        <v>181</v>
      </c>
      <c r="H52" s="4" t="s">
        <v>182</v>
      </c>
      <c r="I52" s="6" t="n">
        <v>129</v>
      </c>
      <c r="J52" s="7" t="n">
        <v>375000</v>
      </c>
      <c r="K52" s="8" t="n">
        <v>0.075</v>
      </c>
      <c r="L52" s="8" t="n">
        <v>0.01</v>
      </c>
      <c r="M52" s="7" t="n">
        <v>0</v>
      </c>
      <c r="N52" s="9" t="n">
        <f aca="false">IF(OR(J52="",K52=""),"n/a",J52*(K52+L52)+M52)</f>
        <v>31875</v>
      </c>
      <c r="O52" s="10" t="s">
        <v>120</v>
      </c>
      <c r="P52" s="11" t="s">
        <v>183</v>
      </c>
    </row>
    <row r="53" customFormat="false" ht="15" hidden="false" customHeight="false" outlineLevel="0" collapsed="false">
      <c r="A53" s="4" t="s">
        <v>184</v>
      </c>
      <c r="B53" s="4" t="s">
        <v>19</v>
      </c>
      <c r="C53" s="4" t="s">
        <v>34</v>
      </c>
      <c r="D53" s="5" t="n">
        <v>40000</v>
      </c>
      <c r="E53" s="5" t="n">
        <v>582000</v>
      </c>
      <c r="F53" s="5" t="n">
        <v>2093000</v>
      </c>
      <c r="G53" s="4" t="s">
        <v>35</v>
      </c>
      <c r="H53" s="4" t="s">
        <v>60</v>
      </c>
      <c r="I53" s="6" t="n">
        <v>100</v>
      </c>
      <c r="J53" s="7" t="n">
        <v>774000</v>
      </c>
      <c r="K53" s="8" t="n">
        <v>0.06</v>
      </c>
      <c r="L53" s="8" t="n">
        <v>0.03</v>
      </c>
      <c r="M53" s="7" t="n">
        <v>0</v>
      </c>
      <c r="N53" s="9" t="n">
        <f aca="false">IF(OR(J53="",K53=""),"n/a",J53*(K53+L53)+M53)</f>
        <v>69660</v>
      </c>
      <c r="O53" s="10"/>
      <c r="P53" s="11" t="s">
        <v>185</v>
      </c>
    </row>
    <row r="54" customFormat="false" ht="15" hidden="false" customHeight="false" outlineLevel="0" collapsed="false">
      <c r="A54" s="4" t="s">
        <v>186</v>
      </c>
      <c r="B54" s="4" t="s">
        <v>125</v>
      </c>
      <c r="C54" s="4" t="s">
        <v>20</v>
      </c>
      <c r="D54" s="5" t="n">
        <v>50000</v>
      </c>
      <c r="E54" s="5" t="n">
        <v>523000</v>
      </c>
      <c r="F54" s="5" t="n">
        <v>1147000</v>
      </c>
      <c r="G54" s="4" t="s">
        <v>36</v>
      </c>
      <c r="H54" s="4" t="s">
        <v>95</v>
      </c>
      <c r="I54" s="6" t="n">
        <v>95</v>
      </c>
      <c r="J54" s="7" t="n">
        <v>502000</v>
      </c>
      <c r="K54" s="8" t="n">
        <v>0.07</v>
      </c>
      <c r="L54" s="8" t="n">
        <v>0.02</v>
      </c>
      <c r="M54" s="7" t="n">
        <v>0</v>
      </c>
      <c r="N54" s="9" t="n">
        <f aca="false">IF(OR(J54="",K54=""),"n/a",J54*(K54+L54)+M54)</f>
        <v>45180</v>
      </c>
      <c r="O54" s="10"/>
      <c r="P54" s="11" t="s">
        <v>187</v>
      </c>
    </row>
    <row r="55" customFormat="false" ht="15" hidden="false" customHeight="false" outlineLevel="0" collapsed="false">
      <c r="A55" s="4" t="s">
        <v>188</v>
      </c>
      <c r="B55" s="4" t="s">
        <v>91</v>
      </c>
      <c r="C55" s="4" t="s">
        <v>34</v>
      </c>
      <c r="D55" s="5" t="n">
        <v>60000</v>
      </c>
      <c r="E55" s="5" t="n">
        <v>1482439</v>
      </c>
      <c r="F55" s="5" t="n">
        <v>2697879</v>
      </c>
      <c r="G55" s="4" t="s">
        <v>35</v>
      </c>
      <c r="H55" s="4" t="s">
        <v>95</v>
      </c>
      <c r="I55" s="6" t="n">
        <v>88</v>
      </c>
      <c r="J55" s="7" t="n">
        <v>2457840</v>
      </c>
      <c r="K55" s="8" t="n">
        <v>0.06</v>
      </c>
      <c r="L55" s="8" t="n">
        <v>0.02</v>
      </c>
      <c r="M55" s="7" t="n">
        <v>0</v>
      </c>
      <c r="N55" s="9" t="n">
        <f aca="false">IF(OR(J55="",K55=""),"n/a",J55*(K55+L55)+M55)</f>
        <v>196627.2</v>
      </c>
      <c r="O55" s="10"/>
      <c r="P55" s="11" t="s">
        <v>189</v>
      </c>
    </row>
    <row r="56" customFormat="false" ht="15" hidden="false" customHeight="false" outlineLevel="0" collapsed="false">
      <c r="A56" s="4" t="s">
        <v>190</v>
      </c>
      <c r="B56" s="4" t="s">
        <v>69</v>
      </c>
      <c r="C56" s="4" t="s">
        <v>119</v>
      </c>
      <c r="D56" s="5" t="n">
        <v>50000</v>
      </c>
      <c r="E56" s="5" t="n">
        <v>1987000</v>
      </c>
      <c r="F56" s="5" t="n">
        <v>6048000</v>
      </c>
      <c r="G56" s="4" t="s">
        <v>23</v>
      </c>
      <c r="H56" s="4" t="s">
        <v>60</v>
      </c>
      <c r="I56" s="6" t="n">
        <v>87</v>
      </c>
      <c r="J56" s="7" t="n">
        <v>5540000</v>
      </c>
      <c r="K56" s="8" t="n">
        <v>0.05</v>
      </c>
      <c r="L56" s="8" t="n">
        <v>0.03</v>
      </c>
      <c r="M56" s="7" t="n">
        <v>0</v>
      </c>
      <c r="N56" s="9" t="n">
        <f aca="false">IF(OR(J56="",K56=""),"n/a",J56*(K56+L56)+M56)</f>
        <v>443200</v>
      </c>
      <c r="O56" s="10" t="s">
        <v>120</v>
      </c>
      <c r="P56" s="11" t="s">
        <v>191</v>
      </c>
    </row>
    <row r="57" customFormat="false" ht="15" hidden="false" customHeight="false" outlineLevel="0" collapsed="false">
      <c r="A57" s="4" t="s">
        <v>192</v>
      </c>
      <c r="B57" s="4" t="s">
        <v>94</v>
      </c>
      <c r="C57" s="4" t="s">
        <v>20</v>
      </c>
      <c r="D57" s="5" t="n">
        <v>60000</v>
      </c>
      <c r="E57" s="5" t="n">
        <v>431000</v>
      </c>
      <c r="F57" s="5" t="n">
        <v>756000</v>
      </c>
      <c r="G57" s="4" t="s">
        <v>36</v>
      </c>
      <c r="H57" s="4" t="s">
        <v>95</v>
      </c>
      <c r="I57" s="6" t="n">
        <v>73</v>
      </c>
      <c r="J57" s="7" t="n">
        <v>757000</v>
      </c>
      <c r="K57" s="8" t="n">
        <v>0.07</v>
      </c>
      <c r="L57" s="8" t="n">
        <v>0.02</v>
      </c>
      <c r="M57" s="7" t="n">
        <v>0</v>
      </c>
      <c r="N57" s="9" t="n">
        <f aca="false">IF(OR(J57="",K57=""),"n/a",J57*(K57+L57)+M57)</f>
        <v>68130</v>
      </c>
      <c r="O57" s="10"/>
      <c r="P57" s="11" t="s">
        <v>193</v>
      </c>
    </row>
    <row r="58" customFormat="false" ht="26.85" hidden="false" customHeight="false" outlineLevel="0" collapsed="false">
      <c r="A58" s="4" t="s">
        <v>194</v>
      </c>
      <c r="B58" s="4" t="s">
        <v>108</v>
      </c>
      <c r="C58" s="4" t="s">
        <v>152</v>
      </c>
      <c r="D58" s="5" t="n">
        <v>85000</v>
      </c>
      <c r="E58" s="5" t="n">
        <v>1075000</v>
      </c>
      <c r="F58" s="5" t="n">
        <v>8934000</v>
      </c>
      <c r="G58" s="4" t="s">
        <v>195</v>
      </c>
      <c r="H58" s="4" t="s">
        <v>196</v>
      </c>
      <c r="I58" s="6" t="n">
        <v>69</v>
      </c>
      <c r="J58" s="7" t="n">
        <v>1906000</v>
      </c>
      <c r="K58" s="8" t="n">
        <v>0.035</v>
      </c>
      <c r="L58" s="8" t="n">
        <v>0.015</v>
      </c>
      <c r="M58" s="7" t="n">
        <v>0</v>
      </c>
      <c r="N58" s="9" t="n">
        <f aca="false">IF(OR(J58="",K58=""),"n/a",J58*(K58+L58)+M58)</f>
        <v>95300</v>
      </c>
      <c r="O58" s="10" t="s">
        <v>197</v>
      </c>
      <c r="P58" s="11" t="s">
        <v>198</v>
      </c>
    </row>
    <row r="59" customFormat="false" ht="15" hidden="false" customHeight="false" outlineLevel="0" collapsed="false">
      <c r="A59" s="4" t="s">
        <v>199</v>
      </c>
      <c r="B59" s="4" t="s">
        <v>108</v>
      </c>
      <c r="C59" s="4" t="s">
        <v>34</v>
      </c>
      <c r="D59" s="5" t="n">
        <v>50000</v>
      </c>
      <c r="E59" s="5" t="n">
        <v>1040000</v>
      </c>
      <c r="F59" s="5" t="n">
        <v>7625000</v>
      </c>
      <c r="G59" s="4" t="s">
        <v>200</v>
      </c>
      <c r="H59" s="4" t="s">
        <v>201</v>
      </c>
      <c r="I59" s="6" t="n">
        <v>62</v>
      </c>
      <c r="J59" s="7" t="n">
        <v>2607000</v>
      </c>
      <c r="K59" s="8" t="n">
        <v>0.04</v>
      </c>
      <c r="L59" s="8" t="n">
        <v>0.03</v>
      </c>
      <c r="M59" s="7" t="n">
        <v>24000</v>
      </c>
      <c r="N59" s="9" t="n">
        <f aca="false">IF(OR(J59="",K59=""),"n/a",J59*(K59+L59)+M59)</f>
        <v>206490</v>
      </c>
      <c r="O59" s="10"/>
      <c r="P59" s="11" t="s">
        <v>202</v>
      </c>
    </row>
    <row r="60" customFormat="false" ht="26.85" hidden="false" customHeight="false" outlineLevel="0" collapsed="false">
      <c r="A60" s="4" t="s">
        <v>203</v>
      </c>
      <c r="B60" s="4" t="s">
        <v>108</v>
      </c>
      <c r="C60" s="4" t="s">
        <v>34</v>
      </c>
      <c r="D60" s="5" t="n">
        <v>75000</v>
      </c>
      <c r="E60" s="5" t="n">
        <v>923000</v>
      </c>
      <c r="F60" s="5" t="n">
        <v>5625000</v>
      </c>
      <c r="G60" s="4" t="s">
        <v>36</v>
      </c>
      <c r="H60" s="4" t="s">
        <v>30</v>
      </c>
      <c r="I60" s="6" t="n">
        <v>55</v>
      </c>
      <c r="J60" s="7" t="n">
        <v>2019000</v>
      </c>
      <c r="K60" s="8" t="n">
        <v>0.07</v>
      </c>
      <c r="L60" s="8" t="n">
        <v>0.04</v>
      </c>
      <c r="M60" s="7" t="n">
        <v>0</v>
      </c>
      <c r="N60" s="9" t="n">
        <f aca="false">IF(OR(J60="",K60=""),"n/a",J60*(K60+L60)+M60)</f>
        <v>222090</v>
      </c>
      <c r="O60" s="10" t="s">
        <v>204</v>
      </c>
      <c r="P60" s="11" t="s">
        <v>205</v>
      </c>
    </row>
    <row r="61" customFormat="false" ht="15" hidden="false" customHeight="false" outlineLevel="0" collapsed="false">
      <c r="A61" s="4" t="s">
        <v>206</v>
      </c>
      <c r="B61" s="4" t="s">
        <v>57</v>
      </c>
      <c r="C61" s="4" t="s">
        <v>34</v>
      </c>
      <c r="D61" s="5" t="n">
        <v>30000</v>
      </c>
      <c r="E61" s="5" t="n">
        <v>340000</v>
      </c>
      <c r="F61" s="5" t="n">
        <v>616000</v>
      </c>
      <c r="G61" s="4" t="s">
        <v>35</v>
      </c>
      <c r="H61" s="4" t="s">
        <v>95</v>
      </c>
      <c r="I61" s="6" t="n">
        <v>42</v>
      </c>
      <c r="J61" s="7" t="n">
        <v>757000</v>
      </c>
      <c r="K61" s="8" t="n">
        <v>0.06</v>
      </c>
      <c r="L61" s="8" t="n">
        <v>0.02</v>
      </c>
      <c r="M61" s="7" t="n">
        <v>0</v>
      </c>
      <c r="N61" s="9" t="n">
        <f aca="false">IF(OR(J61="",K61=""),"n/a",J61*(K61+L61)+M61)</f>
        <v>60560</v>
      </c>
      <c r="O61" s="10"/>
      <c r="P61" s="11" t="s">
        <v>207</v>
      </c>
    </row>
    <row r="62" customFormat="false" ht="26.85" hidden="false" customHeight="false" outlineLevel="0" collapsed="false">
      <c r="A62" s="4" t="s">
        <v>208</v>
      </c>
      <c r="B62" s="4" t="s">
        <v>108</v>
      </c>
      <c r="C62" s="4" t="s">
        <v>34</v>
      </c>
      <c r="D62" s="5" t="n">
        <v>50000</v>
      </c>
      <c r="E62" s="5" t="n">
        <v>541000</v>
      </c>
      <c r="F62" s="5" t="n">
        <v>870000</v>
      </c>
      <c r="G62" s="4" t="s">
        <v>36</v>
      </c>
      <c r="H62" s="4" t="s">
        <v>95</v>
      </c>
      <c r="I62" s="6" t="n">
        <v>41</v>
      </c>
      <c r="J62" s="7" t="n">
        <v>839000</v>
      </c>
      <c r="K62" s="8" t="n">
        <v>0.07</v>
      </c>
      <c r="L62" s="8" t="n">
        <v>0.02</v>
      </c>
      <c r="M62" s="7" t="n">
        <v>0</v>
      </c>
      <c r="N62" s="9" t="n">
        <f aca="false">IF(OR(J62="",K62=""),"n/a",J62*(K62+L62)+M62)</f>
        <v>75510</v>
      </c>
      <c r="O62" s="10" t="s">
        <v>209</v>
      </c>
      <c r="P62" s="11" t="s">
        <v>210</v>
      </c>
    </row>
    <row r="63" customFormat="false" ht="15" hidden="false" customHeight="false" outlineLevel="0" collapsed="false">
      <c r="A63" s="4" t="s">
        <v>211</v>
      </c>
      <c r="B63" s="4" t="s">
        <v>91</v>
      </c>
      <c r="C63" s="4" t="s">
        <v>20</v>
      </c>
      <c r="D63" s="5" t="n">
        <v>55000</v>
      </c>
      <c r="E63" s="5" t="n">
        <v>492000</v>
      </c>
      <c r="F63" s="5" t="n">
        <v>906000</v>
      </c>
      <c r="G63" s="4" t="s">
        <v>23</v>
      </c>
      <c r="H63" s="4" t="s">
        <v>212</v>
      </c>
      <c r="I63" s="6" t="n">
        <v>30</v>
      </c>
      <c r="J63" s="7" t="n">
        <v>634000</v>
      </c>
      <c r="K63" s="8" t="n">
        <v>0.05</v>
      </c>
      <c r="L63" s="8" t="n">
        <v>0.0025</v>
      </c>
      <c r="M63" s="7" t="n">
        <v>0</v>
      </c>
      <c r="N63" s="9" t="n">
        <f aca="false">IF(OR(J63="",K63=""),"n/a",J63*(K63+L63)+M63)</f>
        <v>33285</v>
      </c>
      <c r="O63" s="10"/>
      <c r="P63" s="11" t="s">
        <v>213</v>
      </c>
    </row>
    <row r="64" customFormat="false" ht="26.85" hidden="false" customHeight="false" outlineLevel="0" collapsed="false">
      <c r="A64" s="4" t="s">
        <v>214</v>
      </c>
      <c r="B64" s="4" t="s">
        <v>57</v>
      </c>
      <c r="C64" s="4" t="s">
        <v>119</v>
      </c>
      <c r="D64" s="5" t="n">
        <v>40000</v>
      </c>
      <c r="E64" s="5" t="n">
        <v>109000</v>
      </c>
      <c r="F64" s="5" t="n">
        <v>751000</v>
      </c>
      <c r="G64" s="4" t="s">
        <v>215</v>
      </c>
      <c r="H64" s="4" t="s">
        <v>216</v>
      </c>
      <c r="I64" s="6" t="n">
        <v>29</v>
      </c>
      <c r="J64" s="7" t="n">
        <v>1243000</v>
      </c>
      <c r="K64" s="8" t="n">
        <v>0.06</v>
      </c>
      <c r="L64" s="8" t="n">
        <v>0.035</v>
      </c>
      <c r="M64" s="7" t="n">
        <v>0</v>
      </c>
      <c r="N64" s="9" t="n">
        <f aca="false">IF(OR(J64="",K64=""),"n/a",J64*(K64+L64)+M64)</f>
        <v>118085</v>
      </c>
      <c r="O64" s="10" t="s">
        <v>217</v>
      </c>
      <c r="P64" s="11" t="s">
        <v>218</v>
      </c>
    </row>
    <row r="65" customFormat="false" ht="15" hidden="false" customHeight="false" outlineLevel="0" collapsed="false">
      <c r="A65" s="4" t="s">
        <v>219</v>
      </c>
      <c r="B65" s="4" t="s">
        <v>108</v>
      </c>
      <c r="C65" s="4" t="s">
        <v>152</v>
      </c>
      <c r="D65" s="5" t="n">
        <v>75000</v>
      </c>
      <c r="E65" s="5" t="n">
        <v>4825000</v>
      </c>
      <c r="F65" s="5" t="n">
        <v>9208000</v>
      </c>
      <c r="G65" s="4" t="s">
        <v>220</v>
      </c>
      <c r="H65" s="4" t="s">
        <v>139</v>
      </c>
      <c r="I65" s="6" t="n">
        <v>27</v>
      </c>
      <c r="J65" s="7" t="n">
        <v>2194000</v>
      </c>
      <c r="K65" s="8" t="n">
        <v>0.05</v>
      </c>
      <c r="L65" s="8" t="n">
        <v>0.01</v>
      </c>
      <c r="M65" s="7" t="n">
        <v>0</v>
      </c>
      <c r="N65" s="9" t="n">
        <f aca="false">IF(OR(J65="",K65=""),"n/a",J65*(K65+L65)+M65)</f>
        <v>131640</v>
      </c>
      <c r="O65" s="10" t="s">
        <v>221</v>
      </c>
      <c r="P65" s="11" t="s">
        <v>222</v>
      </c>
    </row>
    <row r="66" customFormat="false" ht="15" hidden="false" customHeight="false" outlineLevel="0" collapsed="false">
      <c r="A66" s="4" t="s">
        <v>223</v>
      </c>
      <c r="B66" s="4" t="s">
        <v>125</v>
      </c>
      <c r="C66" s="4" t="s">
        <v>119</v>
      </c>
      <c r="D66" s="5" t="n">
        <v>49500</v>
      </c>
      <c r="E66" s="5" t="n">
        <v>475000</v>
      </c>
      <c r="F66" s="5" t="n">
        <v>1205000</v>
      </c>
      <c r="G66" s="4" t="s">
        <v>224</v>
      </c>
      <c r="H66" s="4" t="s">
        <v>95</v>
      </c>
      <c r="I66" s="6" t="n">
        <v>25</v>
      </c>
      <c r="J66" s="7"/>
      <c r="K66" s="8" t="n">
        <v>0.05</v>
      </c>
      <c r="L66" s="8" t="n">
        <v>0.02</v>
      </c>
      <c r="M66" s="7" t="n">
        <v>0</v>
      </c>
      <c r="N66" s="9" t="str">
        <f aca="false">IF(OR(J66="",K66=""),"n/a",J66*(K66+L66)+M66)</f>
        <v>n/a</v>
      </c>
      <c r="O66" s="10" t="s">
        <v>225</v>
      </c>
      <c r="P66" s="11" t="s">
        <v>226</v>
      </c>
    </row>
    <row r="67" customFormat="false" ht="15" hidden="false" customHeight="false" outlineLevel="0" collapsed="false">
      <c r="A67" s="4" t="s">
        <v>227</v>
      </c>
      <c r="B67" s="4" t="s">
        <v>108</v>
      </c>
      <c r="C67" s="4" t="s">
        <v>20</v>
      </c>
      <c r="D67" s="5" t="n">
        <v>75000</v>
      </c>
      <c r="E67" s="5" t="n">
        <v>884000</v>
      </c>
      <c r="F67" s="5" t="n">
        <v>1844000</v>
      </c>
      <c r="G67" s="4" t="s">
        <v>36</v>
      </c>
      <c r="H67" s="4" t="s">
        <v>228</v>
      </c>
      <c r="I67" s="6" t="n">
        <v>25</v>
      </c>
      <c r="J67" s="7" t="n">
        <v>1504000</v>
      </c>
      <c r="K67" s="8" t="n">
        <v>0.07</v>
      </c>
      <c r="L67" s="8" t="n">
        <v>0</v>
      </c>
      <c r="M67" s="7" t="n">
        <v>12000</v>
      </c>
      <c r="N67" s="9" t="n">
        <f aca="false">IF(OR(J67="",K67=""),"n/a",J67*(K67+L67)+M67)</f>
        <v>117280</v>
      </c>
      <c r="O67" s="10"/>
      <c r="P67" s="11" t="s">
        <v>229</v>
      </c>
    </row>
    <row r="68" customFormat="false" ht="39.55" hidden="false" customHeight="false" outlineLevel="0" collapsed="false">
      <c r="A68" s="4" t="s">
        <v>230</v>
      </c>
      <c r="B68" s="4" t="s">
        <v>27</v>
      </c>
      <c r="C68" s="4" t="s">
        <v>34</v>
      </c>
      <c r="D68" s="5" t="n">
        <v>40000</v>
      </c>
      <c r="E68" s="5" t="n">
        <v>330200</v>
      </c>
      <c r="F68" s="5" t="n">
        <v>789000</v>
      </c>
      <c r="G68" s="4" t="s">
        <v>23</v>
      </c>
      <c r="H68" s="4" t="s">
        <v>231</v>
      </c>
      <c r="I68" s="6" t="n">
        <v>21</v>
      </c>
      <c r="J68" s="7" t="n">
        <v>647000</v>
      </c>
      <c r="K68" s="8" t="n">
        <v>0.05</v>
      </c>
      <c r="L68" s="8" t="n">
        <v>0.01</v>
      </c>
      <c r="M68" s="7" t="n">
        <v>0</v>
      </c>
      <c r="N68" s="9" t="n">
        <f aca="false">IF(OR(J68="",K68=""),"n/a",J68*(K68+L68)+M68)</f>
        <v>38820</v>
      </c>
      <c r="O68" s="10" t="s">
        <v>232</v>
      </c>
      <c r="P68" s="11" t="s">
        <v>233</v>
      </c>
    </row>
    <row r="69" customFormat="false" ht="15" hidden="false" customHeight="false" outlineLevel="0" collapsed="false">
      <c r="A69" s="4" t="s">
        <v>234</v>
      </c>
      <c r="B69" s="4" t="s">
        <v>94</v>
      </c>
      <c r="C69" s="4" t="s">
        <v>34</v>
      </c>
      <c r="D69" s="5" t="n">
        <v>60000</v>
      </c>
      <c r="E69" s="5" t="n">
        <v>413000</v>
      </c>
      <c r="F69" s="5" t="n">
        <v>807000</v>
      </c>
      <c r="G69" s="4" t="s">
        <v>181</v>
      </c>
      <c r="H69" s="4" t="s">
        <v>235</v>
      </c>
      <c r="I69" s="6" t="n">
        <v>16</v>
      </c>
      <c r="J69" s="7" t="n">
        <v>924000</v>
      </c>
      <c r="K69" s="8" t="n">
        <v>0.075</v>
      </c>
      <c r="L69" s="8" t="n">
        <v>0.015</v>
      </c>
      <c r="M69" s="7" t="n">
        <v>0</v>
      </c>
      <c r="N69" s="9" t="n">
        <f aca="false">IF(OR(J69="",K69=""),"n/a",J69*(K69+L69)+M69)</f>
        <v>83160</v>
      </c>
      <c r="O69" s="10" t="s">
        <v>236</v>
      </c>
      <c r="P69" s="11" t="s">
        <v>237</v>
      </c>
    </row>
    <row r="71" customFormat="false" ht="15" hidden="false" customHeight="false" outlineLevel="0" collapsed="false">
      <c r="A71" s="12" t="s">
        <v>238</v>
      </c>
    </row>
    <row r="72" customFormat="false" ht="15" hidden="false" customHeight="false" outlineLevel="0" collapsed="false">
      <c r="A72" s="13" t="s">
        <v>239</v>
      </c>
    </row>
    <row r="73" customFormat="false" ht="15" hidden="false" customHeight="false" outlineLevel="0" collapsed="false">
      <c r="A73" s="13" t="s">
        <v>240</v>
      </c>
    </row>
    <row r="74" customFormat="false" ht="15" hidden="false" customHeight="false" outlineLevel="0" collapsed="false">
      <c r="A74" s="13" t="s">
        <v>241</v>
      </c>
    </row>
    <row r="75" customFormat="false" ht="15" hidden="false" customHeight="false" outlineLevel="0" collapsed="false">
      <c r="A75" s="13" t="s">
        <v>242</v>
      </c>
    </row>
    <row r="76" customFormat="false" ht="15" hidden="false" customHeight="false" outlineLevel="0" collapsed="false">
      <c r="A76" s="13" t="s">
        <v>243</v>
      </c>
    </row>
  </sheetData>
  <autoFilter ref="A4:P69"/>
  <hyperlinks>
    <hyperlink ref="P5" r:id="rId1" display="https://www.franchisepayback.com/franchise/dunkin-donuts"/>
    <hyperlink ref="P6" r:id="rId2" display="https://www.franchisepayback.com/franchise/dominos"/>
    <hyperlink ref="P7" r:id="rId3" display="https://www.franchisepayback.com/franchise/little-caesars"/>
    <hyperlink ref="P8" r:id="rId4" display="https://www.franchisepayback.com/franchise/papa-johns"/>
    <hyperlink ref="P9" r:id="rId5" display="https://franchiseinvestordata.com/franchise/jersey-mikes"/>
    <hyperlink ref="P10" r:id="rId6" display="https://franchiseinvestordata.com/franchise/hampton-by-hilton"/>
    <hyperlink ref="P11" r:id="rId7" display="https://www.franchisepayback.com/franchise/planet-fitness"/>
    <hyperlink ref="P12" r:id="rId8" display="https://www.franchisepayback.com/franchise/wingstop"/>
    <hyperlink ref="P13" r:id="rId9" display="https://www.vettedbiz.com/franchises/holiday-inn-express/"/>
    <hyperlink ref="P14" r:id="rId10" display="https://www.franchisepayback.com/franchise/anytime-fitness"/>
    <hyperlink ref="P15" r:id="rId11" display="https://www.franchisepayback.com/franchise/ihop"/>
    <hyperlink ref="P16" r:id="rId12" display="https://www.franchisepayback.com/franchise/tropical-smoothie-cafe"/>
    <hyperlink ref="P17" r:id="rId13" display="https://www.franchisepayback.com/franchise/orangetheory-fitness"/>
    <hyperlink ref="P18" r:id="rId14" display="https://www.franchisepayback.com/franchise/dennys"/>
    <hyperlink ref="P19" r:id="rId15" display="https://www.franchisepayback.com/franchise/smoothie-king"/>
    <hyperlink ref="P20" r:id="rId16" display="https://www.franchisepayback.com/franchise/marcos-pizza"/>
    <hyperlink ref="P21" r:id="rId17" display="https://www.franchisepayback.com/franchise/buffalo-wild-wings"/>
    <hyperlink ref="P22" r:id="rId18" display="https://www.franchisepayback.com/franchise/european-wax-center"/>
    <hyperlink ref="P23" r:id="rId19" display="https://www.franchisepayback.com/franchise/club-pilates"/>
    <hyperlink ref="P24" r:id="rId20" display="https://www.franchisepayback.com/franchise/massage-envy"/>
    <hyperlink ref="P25" r:id="rId21" display="https://www.franchisepayback.com/franchise/the-joint-chiropractic"/>
    <hyperlink ref="P26" r:id="rId22" display="https://www.franchisepayback.com/franchise/scooters-coffee"/>
    <hyperlink ref="P27" r:id="rId23" display="https://www.franchisepayback.com/franchise/f45-training"/>
    <hyperlink ref="P28" r:id="rId24" display="https://www.franchisepayback.com/franchise/the-goddard-school"/>
    <hyperlink ref="P29" r:id="rId25" display="https://www.franchisepayback.com/franchise/pure-barre"/>
    <hyperlink ref="P30" r:id="rId26" display="https://www.franchisepayback.com/franchise/hand-stone-massage-and-facial-spa"/>
    <hyperlink ref="P31" r:id="rId27" display="https://www.franchisepayback.com/franchise/primrose-schools"/>
    <hyperlink ref="P32" r:id="rId28" display="https://www.franchisepayback.com/franchise/hungry-howies"/>
    <hyperlink ref="P33" r:id="rId29" display="https://www.franchisepayback.com/franchise/crunch-fitness"/>
    <hyperlink ref="P34" r:id="rId30" display="https://www.franchisepayback.com/franchise/stretchlab"/>
    <hyperlink ref="P35" r:id="rId31" display="https://www.franchisepayback.com/franchise/jet-s-pizza"/>
    <hyperlink ref="P36" r:id="rId32" display="https://www.franchisepayback.com/franchise/snap-fitness"/>
    <hyperlink ref="P37" r:id="rId33" display="https://www.franchisepayback.com/franchise/the-learning-experience"/>
    <hyperlink ref="P38" r:id="rId34" display="https://www.franchisepayback.com/franchise/biggby-coffee"/>
    <hyperlink ref="P39" r:id="rId35" display="https://www.franchisepayback.com/franchise/burn-boot-camp"/>
    <hyperlink ref="P40" r:id="rId36" display="https://www.franchisepayback.com/franchise/kiddie-academy"/>
    <hyperlink ref="P41" r:id="rId37" display="https://www.franchisepayback.com/franchise/mountain-mikes-pizza"/>
    <hyperlink ref="P42" r:id="rId38" display="https://www.franchisepayback.com/franchise/american-family-care-franchise"/>
    <hyperlink ref="P43" r:id="rId39" display="https://www.franchisepayback.com/franchise/blaze-pizza"/>
    <hyperlink ref="P44" r:id="rId40" display="https://www.franchisepayback.com/franchise/restore-hyper-wellness"/>
    <hyperlink ref="P45" r:id="rId41" display="https://www.franchisepayback.com/franchise/yogasix"/>
    <hyperlink ref="P46" r:id="rId42" display="https://www.franchisepayback.com/franchise/workout-anytime"/>
    <hyperlink ref="P47" r:id="rId43" display="https://www.franchisepayback.com/franchise/cyclebar"/>
    <hyperlink ref="P48" r:id="rId44" display="https://www.franchisepayback.com/franchise/golds-gym"/>
    <hyperlink ref="P49" r:id="rId45" display="https://www.entrepreneur.com/franchises/directory/kids-r-kids-learning-academies/332810"/>
    <hyperlink ref="P50" r:id="rId46" display="https://www.vettedbiz.com/franchises/comfort-dental"/>
    <hyperlink ref="P51" r:id="rId47" display="https://www.franchisepayback.com/franchise/d1-training"/>
    <hyperlink ref="P52" r:id="rId48" display="https://www.franchisepayback.com/franchise/title-boxing-club"/>
    <hyperlink ref="P53" r:id="rId49" display="https://www.franchisepayback.com/franchise/ziggis-coffee"/>
    <hyperlink ref="P54" r:id="rId50" display="https://www.franchisepayback.com/franchise/perspire-sauna-studio"/>
    <hyperlink ref="P55" r:id="rId51" display="https://www.vettedbiz.com/franchises/the-woodhouse-day-spa"/>
    <hyperlink ref="P56" r:id="rId52" display="https://www.franchisepayback.com/franchise/twin-peaks"/>
    <hyperlink ref="P57" r:id="rId53" display="https://www.franchisepayback.com/franchise/bodybar-pilates"/>
    <hyperlink ref="P58" r:id="rId54" display="https://www.franchisepayback.com/franchise/childrens-lighthouse"/>
    <hyperlink ref="P59" r:id="rId55" display="https://www.franchisepayback.com/franchise/lightbridge-academy"/>
    <hyperlink ref="P60" r:id="rId56" display="https://www.franchisepayback.com/franchise/celebree-school"/>
    <hyperlink ref="P61" r:id="rId57" display="https://www.franchisepayback.com/franchise/wing-snob"/>
    <hyperlink ref="P62" r:id="rId58" display="https://www.franchisepayback.com/franchise/ivybrook-academy"/>
    <hyperlink ref="P63" r:id="rId59" display="https://www.franchisepayback.com/franchise/dermani-medspa"/>
    <hyperlink ref="P64" r:id="rId60" display="https://www.franchisepayback.com/franchise/wing-zone"/>
    <hyperlink ref="P65" r:id="rId61" display="https://www.franchisepayback.com/franchise/creative-world-school"/>
    <hyperlink ref="P66" r:id="rId62" display="https://www.franchisepayback.com/franchise/icryo"/>
    <hyperlink ref="P67" r:id="rId63" display="https://www.franchisepayback.com/franchise/montessori-kids-universe"/>
    <hyperlink ref="P68" r:id="rId64" display="https://www.extremepizza.com/franchise-faq/"/>
    <hyperlink ref="P69" r:id="rId65" display="https://www.franchisepayback.com/franchise/jetset-pilates"/>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66"/>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2"/>
    <col collapsed="false" customWidth="true" hidden="false" outlineLevel="0" max="3" min="3" style="0" width="80"/>
    <col collapsed="false" customWidth="true" hidden="false" outlineLevel="0" max="4" min="4" style="0" width="50"/>
  </cols>
  <sheetData>
    <row r="1" customFormat="false" ht="17.35" hidden="false" customHeight="false" outlineLevel="0" collapsed="false">
      <c r="A1" s="1" t="s">
        <v>244</v>
      </c>
    </row>
    <row r="3" customFormat="false" ht="15" hidden="false" customHeight="false" outlineLevel="0" collapsed="false">
      <c r="A3" s="14" t="s">
        <v>2</v>
      </c>
      <c r="B3" s="14" t="s">
        <v>3</v>
      </c>
      <c r="C3" s="14" t="s">
        <v>245</v>
      </c>
      <c r="D3" s="14" t="s">
        <v>17</v>
      </c>
    </row>
    <row r="4" customFormat="false" ht="52.2" hidden="false" customHeight="false" outlineLevel="0" collapsed="false">
      <c r="A4" s="10" t="s">
        <v>246</v>
      </c>
      <c r="B4" s="10" t="s">
        <v>247</v>
      </c>
      <c r="C4" s="10" t="s">
        <v>248</v>
      </c>
      <c r="D4" s="15" t="s">
        <v>249</v>
      </c>
    </row>
    <row r="5" customFormat="false" ht="26.85" hidden="false" customHeight="false" outlineLevel="0" collapsed="false">
      <c r="A5" s="10" t="s">
        <v>250</v>
      </c>
      <c r="B5" s="10" t="s">
        <v>247</v>
      </c>
      <c r="C5" s="10" t="s">
        <v>251</v>
      </c>
      <c r="D5" s="15" t="s">
        <v>252</v>
      </c>
    </row>
    <row r="6" customFormat="false" ht="39.55" hidden="false" customHeight="false" outlineLevel="0" collapsed="false">
      <c r="A6" s="10" t="s">
        <v>253</v>
      </c>
      <c r="B6" s="10" t="s">
        <v>53</v>
      </c>
      <c r="C6" s="10" t="s">
        <v>254</v>
      </c>
      <c r="D6" s="15" t="s">
        <v>255</v>
      </c>
    </row>
    <row r="7" customFormat="false" ht="15" hidden="false" customHeight="false" outlineLevel="0" collapsed="false">
      <c r="A7" s="10" t="s">
        <v>256</v>
      </c>
      <c r="B7" s="10" t="s">
        <v>257</v>
      </c>
      <c r="C7" s="10" t="s">
        <v>258</v>
      </c>
      <c r="D7" s="15" t="s">
        <v>259</v>
      </c>
    </row>
    <row r="8" customFormat="false" ht="26.85" hidden="false" customHeight="false" outlineLevel="0" collapsed="false">
      <c r="A8" s="10" t="s">
        <v>260</v>
      </c>
      <c r="B8" s="10" t="s">
        <v>257</v>
      </c>
      <c r="C8" s="10" t="s">
        <v>261</v>
      </c>
      <c r="D8" s="15" t="s">
        <v>262</v>
      </c>
    </row>
    <row r="9" customFormat="false" ht="26.85" hidden="false" customHeight="false" outlineLevel="0" collapsed="false">
      <c r="A9" s="10" t="s">
        <v>263</v>
      </c>
      <c r="B9" s="10" t="s">
        <v>257</v>
      </c>
      <c r="C9" s="10" t="s">
        <v>264</v>
      </c>
      <c r="D9" s="15" t="s">
        <v>265</v>
      </c>
    </row>
    <row r="10" customFormat="false" ht="52.2" hidden="false" customHeight="false" outlineLevel="0" collapsed="false">
      <c r="A10" s="10" t="s">
        <v>266</v>
      </c>
      <c r="B10" s="10" t="s">
        <v>173</v>
      </c>
      <c r="C10" s="10" t="s">
        <v>267</v>
      </c>
      <c r="D10" s="15" t="s">
        <v>268</v>
      </c>
    </row>
  </sheetData>
  <hyperlinks>
    <hyperlink ref="D4" r:id="rId1" display="https://www.entrepreneur.com/franchises/you-cant-buy-a-starbucks-franchise-heres-why-and-what/311377"/>
    <hyperlink ref="D5" r:id="rId2" display="https://www.dutchbros.com/support/articles/how-do-i-franchise/"/>
    <hyperlink ref="D6" r:id="rId3" display="https://www.lafitness.com/Pages/PressReleaseDetail.aspx?article=65"/>
    <hyperlink ref="D7" r:id="rId4" display="https://www.kindercare.com/"/>
    <hyperlink ref="D8" r:id="rId5" display="https://www.brighthorizons.com/"/>
    <hyperlink ref="D9" r:id="rId6" display="https://www.learningcaregroup.com/"/>
    <hyperlink ref="D10" r:id="rId7" display="https://careers.aspendental.com/us/en/dental-practice-ownership"/>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2026-09-25T09:43:39Z</dcterms:created>
  <dc:creator>openpyxl</dc:creator>
  <dc:description/>
  <dc:language>en-US</dc:language>
  <cp:lastModifiedBy/>
  <dcterms:modified xsi:type="dcterms:W3CDTF">2026-09-25T09:43:39Z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